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Übersicht" sheetId="1" state="visible" r:id="rId1"/>
    <sheet name="Rohdaten Tracks" sheetId="2" state="visible" r:id="rId2"/>
    <sheet name="Tage" sheetId="3" state="visible" r:id="rId3"/>
    <sheet name="Januar" sheetId="4" state="visible" r:id="rId4"/>
    <sheet name="Februar" sheetId="5" state="visible" r:id="rId5"/>
    <sheet name="März" sheetId="6" state="visible" r:id="rId6"/>
    <sheet name="April" sheetId="7" state="visible" r:id="rId7"/>
    <sheet name="Mai" sheetId="8" state="visible" r:id="rId8"/>
    <sheet name="Juni" sheetId="9" state="visible" r:id="rId9"/>
    <sheet name="Juli" sheetId="10" state="visible" r:id="rId10"/>
    <sheet name="August" sheetId="11" state="visible" r:id="rId11"/>
    <sheet name="Oktober" sheetId="12" state="visible" r:id="rId12"/>
    <sheet name="Dezember" sheetId="13" state="visible" r:id="rId13"/>
    <sheet name="Urlaub" sheetId="14" state="visible" r:id="rId14"/>
    <sheet name="Altersfreizeit" sheetId="15" state="visible" r:id="rId15"/>
    <sheet name="Pivot-Auswertung" sheetId="16" state="visible" r:id="rId16"/>
  </sheets>
  <definedNames>
    <definedName name="_xlnm._FilterDatabase" localSheetId="0" hidden="1">'Übersicht'!$G$3:$O$15</definedName>
    <definedName name="_xlnm._FilterDatabase" localSheetId="1" hidden="1">'Rohdaten Tracks'!$A$1:$J$232</definedName>
    <definedName name="_xlnm._FilterDatabase" localSheetId="2" hidden="1">'Tage'!$A$1:$P$138</definedName>
    <definedName name="_xlnm._FilterDatabase" localSheetId="3" hidden="1">'Januar'!$A$1:$P$22</definedName>
    <definedName name="_xlnm._FilterDatabase" localSheetId="4" hidden="1">'Februar'!$A$1:$P$21</definedName>
    <definedName name="_xlnm._FilterDatabase" localSheetId="5" hidden="1">'März'!$A$1:$P$23</definedName>
    <definedName name="_xlnm._FilterDatabase" localSheetId="6" hidden="1">'April'!$A$1:$P$23</definedName>
    <definedName name="_xlnm._FilterDatabase" localSheetId="7" hidden="1">'Mai'!$A$1:$P$22</definedName>
    <definedName name="_xlnm._FilterDatabase" localSheetId="8" hidden="1">'Juni'!$A$1:$P$9</definedName>
    <definedName name="_xlnm._FilterDatabase" localSheetId="9" hidden="1">'Juli'!$A$1:$P$11</definedName>
    <definedName name="_xlnm._FilterDatabase" localSheetId="10" hidden="1">'August'!$A$1:$P$6</definedName>
    <definedName name="_xlnm._FilterDatabase" localSheetId="11" hidden="1">'Oktober'!$A$1:$P$2</definedName>
    <definedName name="_xlnm._FilterDatabase" localSheetId="12" hidden="1">'Dezember'!$A$1:$P$8</definedName>
    <definedName name="_xlnm._FilterDatabase" localSheetId="13" hidden="1">'Urlaub'!$A$1:$P$27</definedName>
    <definedName name="_xlnm._FilterDatabase" localSheetId="14" hidden="1">'Altersfreizeit'!$A$1:$P$5</definedName>
    <definedName name="_xlnm._FilterDatabase" localSheetId="15" hidden="1">'Pivot-Auswertung'!$A$1:$B$4</definedName>
  </definedNames>
  <calcPr calcId="124519" fullCalcOnLoad="1" forceFullCalc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4">
    <font>
      <name val="Calibri"/>
      <family val="2"/>
      <color theme="1"/>
      <sz val="11"/>
      <scheme val="minor"/>
    </font>
    <font>
      <b val="1"/>
      <sz val="18"/>
    </font>
    <font>
      <b val="1"/>
      <color rgb="00FFFFFF"/>
    </font>
    <font>
      <b val="1"/>
    </font>
  </fonts>
  <fills count="11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2F0D9"/>
      </patternFill>
    </fill>
    <fill>
      <patternFill patternType="solid">
        <fgColor rgb="00F8CBAD"/>
      </patternFill>
    </fill>
    <fill>
      <patternFill patternType="solid">
        <fgColor rgb="00FFF2CC"/>
      </patternFill>
    </fill>
    <fill>
      <patternFill patternType="solid">
        <fgColor rgb="00EAF2F8"/>
      </patternFill>
    </fill>
    <fill>
      <patternFill patternType="solid">
        <fgColor rgb="00DDEBF7"/>
      </patternFill>
    </fill>
    <fill>
      <patternFill patternType="solid">
        <fgColor rgb="00F7F9FC"/>
      </patternFill>
    </fill>
    <fill>
      <patternFill patternType="solid">
        <fgColor rgb="00FCE4D6"/>
      </patternFill>
    </fill>
    <fill>
      <patternFill patternType="solid">
        <fgColor rgb="00EADCF8"/>
      </patternFill>
    </fill>
  </fills>
  <borders count="3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  <border>
      <top style="medium">
        <color rgb="001F4E78"/>
      </top>
      <bottom style="thin">
        <color rgb="00D9E2F3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applyAlignment="1" pivotButton="0" quotePrefix="0" xfId="0">
      <alignment vertical="top"/>
    </xf>
    <xf numFmtId="0" fontId="0" fillId="3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165" fontId="0" fillId="0" borderId="1" applyAlignment="1" pivotButton="0" quotePrefix="0" xfId="0">
      <alignment vertical="top"/>
    </xf>
    <xf numFmtId="165" fontId="0" fillId="5" borderId="1" applyAlignment="1" pivotButton="0" quotePrefix="0" xfId="0">
      <alignment vertical="top"/>
    </xf>
    <xf numFmtId="0" fontId="0" fillId="5" borderId="1" applyAlignment="1" pivotButton="0" quotePrefix="0" xfId="0">
      <alignment vertical="top"/>
    </xf>
    <xf numFmtId="0" fontId="3" fillId="6" borderId="0" pivotButton="0" quotePrefix="0" xfId="0"/>
    <xf numFmtId="0" fontId="0" fillId="6" borderId="0" pivotButton="0" quotePrefix="0" xfId="0"/>
    <xf numFmtId="0" fontId="0" fillId="7" borderId="1" applyAlignment="1" pivotButton="0" quotePrefix="0" xfId="0">
      <alignment vertical="top"/>
    </xf>
    <xf numFmtId="165" fontId="0" fillId="7" borderId="1" applyAlignment="1" pivotButton="0" quotePrefix="0" xfId="0">
      <alignment vertical="top"/>
    </xf>
    <xf numFmtId="165" fontId="0" fillId="3" borderId="1" applyAlignment="1" pivotButton="0" quotePrefix="0" xfId="0">
      <alignment vertical="top"/>
    </xf>
    <xf numFmtId="0" fontId="0" fillId="8" borderId="1" applyAlignment="1" pivotButton="0" quotePrefix="0" xfId="0">
      <alignment vertical="top"/>
    </xf>
    <xf numFmtId="165" fontId="0" fillId="8" borderId="1" applyAlignment="1" pivotButton="0" quotePrefix="0" xfId="0">
      <alignment vertical="top"/>
    </xf>
    <xf numFmtId="0" fontId="0" fillId="9" borderId="1" applyAlignment="1" pivotButton="0" quotePrefix="0" xfId="0">
      <alignment vertical="top"/>
    </xf>
    <xf numFmtId="165" fontId="0" fillId="9" borderId="1" applyAlignment="1" pivotButton="0" quotePrefix="0" xfId="0">
      <alignment vertical="top"/>
    </xf>
    <xf numFmtId="0" fontId="0" fillId="10" borderId="1" applyAlignment="1" pivotButton="0" quotePrefix="0" xfId="0">
      <alignment vertical="top"/>
    </xf>
    <xf numFmtId="165" fontId="0" fillId="10" borderId="1" applyAlignment="1" pivotButton="0" quotePrefix="0" xfId="0">
      <alignment vertical="top"/>
    </xf>
    <xf numFmtId="0" fontId="3" fillId="6" borderId="2" pivotButton="0" quotePrefix="0" xfId="0"/>
    <xf numFmtId="0" fontId="0" fillId="6" borderId="2" pivotButton="0" quotePrefix="0" xfId="0"/>
    <xf numFmtId="0" fontId="3" fillId="3" borderId="2" pivotButton="0" quotePrefix="0" xfId="0"/>
    <xf numFmtId="0" fontId="3" fillId="4" borderId="2" pivotButton="0" quotePrefix="0" xfId="0"/>
  </cellXfs>
  <cellStyles count="1">
    <cellStyle name="Normal" xfId="0" builtinId="0" hidden="0"/>
  </cellStyles>
  <dxfs count="2">
    <dxf>
      <fill>
        <patternFill patternType="solid">
          <fgColor rgb="00F8CBAD"/>
        </patternFill>
      </fill>
    </dxf>
    <dxf>
      <fill>
        <patternFill patternType="solid">
          <fgColor rgb="00E2F0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styles" Target="styles.xml" Id="rId17" /><Relationship Type="http://schemas.openxmlformats.org/officeDocument/2006/relationships/theme" Target="theme/theme1.xml" Id="rId18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Monatsdifferenz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'Übersicht'!L3</f>
            </strRef>
          </tx>
          <spPr>
            <a:ln>
              <a:prstDash val="solid"/>
            </a:ln>
          </spPr>
          <cat>
            <numRef>
              <f>'Übersicht'!$G$4:$G$15</f>
            </numRef>
          </cat>
          <val>
            <numRef>
              <f>'Übersicht'!$L$4:$L$15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Minuten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16</col>
      <colOff>0</colOff>
      <row>2</row>
      <rowOff>0</rowOff>
    </from>
    <ext cx="576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36" customWidth="1" min="2" max="2"/>
    <col width="10" customWidth="1" min="3" max="3"/>
    <col width="10" customWidth="1" min="4" max="4"/>
    <col hidden="1" width="36" customWidth="1" min="5" max="5"/>
    <col width="10" customWidth="1" min="6" max="6"/>
    <col width="11" customWidth="1" min="7" max="7"/>
    <col width="36" customWidth="1" min="8" max="8"/>
    <col width="36" customWidth="1" min="9" max="9"/>
    <col width="36" customWidth="1" min="10" max="10"/>
    <col width="36" customWidth="1" min="11" max="11"/>
    <col hidden="1" width="25" customWidth="1" min="12" max="12"/>
    <col hidden="1" width="32" customWidth="1" min="13" max="13"/>
    <col hidden="1" width="32" customWidth="1" min="14" max="14"/>
    <col hidden="1" width="32" customWidth="1" min="15" max="15"/>
  </cols>
  <sheetData>
    <row r="1">
      <c r="A1" s="1" t="inlineStr">
        <is>
          <t>Zeiterfassung 2026</t>
        </is>
      </c>
    </row>
    <row r="2"/>
    <row r="3">
      <c r="A3" s="2" t="inlineStr">
        <is>
          <t>Kennzahl</t>
        </is>
      </c>
      <c r="B3" s="2" t="inlineStr">
        <is>
          <t>Zeit</t>
        </is>
      </c>
      <c r="C3" s="2" t="inlineStr">
        <is>
          <t>Stunden</t>
        </is>
      </c>
      <c r="D3" s="2" t="inlineStr">
        <is>
          <t>Tage</t>
        </is>
      </c>
      <c r="E3" s="2" t="inlineStr">
        <is>
          <t>Minuten intern</t>
        </is>
      </c>
      <c r="G3" s="2" t="inlineStr">
        <is>
          <t>Monat</t>
        </is>
      </c>
      <c r="H3" s="2" t="inlineStr">
        <is>
          <t>Soll</t>
        </is>
      </c>
      <c r="I3" s="2" t="inlineStr">
        <is>
          <t>Ist</t>
        </is>
      </c>
      <c r="J3" s="2" t="inlineStr">
        <is>
          <t>Differenz</t>
        </is>
      </c>
      <c r="K3" s="2" t="inlineStr">
        <is>
          <t>Rest</t>
        </is>
      </c>
      <c r="L3" s="2" t="inlineStr">
        <is>
          <t>Diff Minuten (Diagramm)</t>
        </is>
      </c>
      <c r="M3" s="2" t="inlineStr">
        <is>
          <t>Soll Minuten intern</t>
        </is>
      </c>
      <c r="N3" s="2" t="inlineStr">
        <is>
          <t>Ist Minuten intern</t>
        </is>
      </c>
      <c r="O3" s="2" t="inlineStr">
        <is>
          <t>Rest Minuten intern</t>
        </is>
      </c>
    </row>
    <row r="4">
      <c r="A4" s="3" t="inlineStr">
        <is>
          <t>Soll gesamt</t>
        </is>
      </c>
      <c r="B4" s="3">
        <f>IF(E4="","",IF(E4&lt;0,"-","")&amp;INT(ABS(E4)/60)&amp;"h "&amp;TEXT(MOD(ABS(E4),60),"00")&amp;"m")</f>
        <v/>
      </c>
      <c r="C4" s="3">
        <f>E4/60</f>
        <v/>
      </c>
      <c r="D4" s="3">
        <f>E4/450</f>
        <v/>
      </c>
      <c r="E4" s="3">
        <f>SUM(Tage!J:J)</f>
        <v/>
      </c>
      <c r="G4" s="3" t="inlineStr">
        <is>
          <t>Januar</t>
        </is>
      </c>
      <c r="H4" s="3">
        <f>IF(M4="","",IF(M4&lt;0,"-","")&amp;INT(ABS(M4)/60)&amp;"h "&amp;TEXT(MOD(ABS(M4),60),"00")&amp;"m")</f>
        <v/>
      </c>
      <c r="I4" s="3">
        <f>IF(N4="","",IF(N4&lt;0,"-","")&amp;INT(ABS(N4)/60)&amp;"h "&amp;TEXT(MOD(ABS(N4),60),"00")&amp;"m")</f>
        <v/>
      </c>
      <c r="J4" s="4">
        <f>IF(L4="","",IF(L4&lt;0,"-","")&amp;INT(ABS(L4)/60)&amp;"h "&amp;TEXT(MOD(ABS(L4),60),"00")&amp;"m")</f>
        <v/>
      </c>
      <c r="K4" s="3">
        <f>IF(O4="","",IF(O4&lt;0,"-","")&amp;INT(ABS(O4)/60)&amp;"h "&amp;TEXT(MOD(ABS(O4),60),"00")&amp;"m")</f>
        <v/>
      </c>
      <c r="L4" s="3">
        <f>N4-M4</f>
        <v/>
      </c>
      <c r="M4" s="3">
        <f>SUMIFS(Tage!J:J,Tage!C:C,G4)</f>
        <v/>
      </c>
      <c r="N4" s="3">
        <f>SUMIFS(Tage!K:K,Tage!C:C,G4)</f>
        <v/>
      </c>
      <c r="O4" s="3">
        <f>SUMIFS(Tage!M:M,Tage!C:C,G4)</f>
        <v/>
      </c>
    </row>
    <row r="5">
      <c r="A5" s="3" t="inlineStr">
        <is>
          <t>Ist gesamt</t>
        </is>
      </c>
      <c r="B5" s="3">
        <f>IF(E5="","",IF(E5&lt;0,"-","")&amp;INT(ABS(E5)/60)&amp;"h "&amp;TEXT(MOD(ABS(E5),60),"00")&amp;"m")</f>
        <v/>
      </c>
      <c r="C5" s="3">
        <f>E5/60</f>
        <v/>
      </c>
      <c r="D5" s="3">
        <f>E5/450</f>
        <v/>
      </c>
      <c r="E5" s="3">
        <f>SUM(Tage!K:K)</f>
        <v/>
      </c>
      <c r="G5" s="3" t="inlineStr">
        <is>
          <t>Februar</t>
        </is>
      </c>
      <c r="H5" s="3">
        <f>IF(M5="","",IF(M5&lt;0,"-","")&amp;INT(ABS(M5)/60)&amp;"h "&amp;TEXT(MOD(ABS(M5),60),"00")&amp;"m")</f>
        <v/>
      </c>
      <c r="I5" s="3">
        <f>IF(N5="","",IF(N5&lt;0,"-","")&amp;INT(ABS(N5)/60)&amp;"h "&amp;TEXT(MOD(ABS(N5),60),"00")&amp;"m")</f>
        <v/>
      </c>
      <c r="J5" s="5">
        <f>IF(L5="","",IF(L5&lt;0,"-","")&amp;INT(ABS(L5)/60)&amp;"h "&amp;TEXT(MOD(ABS(L5),60),"00")&amp;"m")</f>
        <v/>
      </c>
      <c r="K5" s="3">
        <f>IF(O5="","",IF(O5&lt;0,"-","")&amp;INT(ABS(O5)/60)&amp;"h "&amp;TEXT(MOD(ABS(O5),60),"00")&amp;"m")</f>
        <v/>
      </c>
      <c r="L5" s="3">
        <f>N5-M5</f>
        <v/>
      </c>
      <c r="M5" s="3">
        <f>SUMIFS(Tage!J:J,Tage!C:C,G5)</f>
        <v/>
      </c>
      <c r="N5" s="3">
        <f>SUMIFS(Tage!K:K,Tage!C:C,G5)</f>
        <v/>
      </c>
      <c r="O5" s="3">
        <f>SUMIFS(Tage!M:M,Tage!C:C,G5)</f>
        <v/>
      </c>
    </row>
    <row r="6">
      <c r="A6" s="3" t="inlineStr">
        <is>
          <t>Differenz</t>
        </is>
      </c>
      <c r="B6" s="4">
        <f>IF(E6="","",IF(E6&lt;0,"-","")&amp;INT(ABS(E6)/60)&amp;"h "&amp;TEXT(MOD(ABS(E6),60),"00")&amp;"m")</f>
        <v/>
      </c>
      <c r="C6" s="4">
        <f>E6/60</f>
        <v/>
      </c>
      <c r="D6" s="4">
        <f>E6/450</f>
        <v/>
      </c>
      <c r="E6" s="3">
        <f>E5-E4</f>
        <v/>
      </c>
      <c r="G6" s="3" t="inlineStr">
        <is>
          <t>März</t>
        </is>
      </c>
      <c r="H6" s="3">
        <f>IF(M6="","",IF(M6&lt;0,"-","")&amp;INT(ABS(M6)/60)&amp;"h "&amp;TEXT(MOD(ABS(M6),60),"00")&amp;"m")</f>
        <v/>
      </c>
      <c r="I6" s="3">
        <f>IF(N6="","",IF(N6&lt;0,"-","")&amp;INT(ABS(N6)/60)&amp;"h "&amp;TEXT(MOD(ABS(N6),60),"00")&amp;"m")</f>
        <v/>
      </c>
      <c r="J6" s="4">
        <f>IF(L6="","",IF(L6&lt;0,"-","")&amp;INT(ABS(L6)/60)&amp;"h "&amp;TEXT(MOD(ABS(L6),60),"00")&amp;"m")</f>
        <v/>
      </c>
      <c r="K6" s="3">
        <f>IF(O6="","",IF(O6&lt;0,"-","")&amp;INT(ABS(O6)/60)&amp;"h "&amp;TEXT(MOD(ABS(O6),60),"00")&amp;"m")</f>
        <v/>
      </c>
      <c r="L6" s="3">
        <f>N6-M6</f>
        <v/>
      </c>
      <c r="M6" s="3">
        <f>SUMIFS(Tage!J:J,Tage!C:C,G6)</f>
        <v/>
      </c>
      <c r="N6" s="3">
        <f>SUMIFS(Tage!K:K,Tage!C:C,G6)</f>
        <v/>
      </c>
      <c r="O6" s="3">
        <f>SUMIFS(Tage!M:M,Tage!C:C,G6)</f>
        <v/>
      </c>
    </row>
    <row r="7">
      <c r="A7" s="3" t="inlineStr">
        <is>
          <t>Rest bis Soll</t>
        </is>
      </c>
      <c r="B7" s="3">
        <f>IF(E7="","",IF(E7&lt;0,"-","")&amp;INT(ABS(E7)/60)&amp;"h "&amp;TEXT(MOD(ABS(E7),60),"00")&amp;"m")</f>
        <v/>
      </c>
      <c r="C7" s="3">
        <f>E7/60</f>
        <v/>
      </c>
      <c r="D7" s="3">
        <f>E7/450</f>
        <v/>
      </c>
      <c r="E7" s="3">
        <f>SUM(Tage!M:M)</f>
        <v/>
      </c>
      <c r="G7" s="3" t="inlineStr">
        <is>
          <t>April</t>
        </is>
      </c>
      <c r="H7" s="3">
        <f>IF(M7="","",IF(M7&lt;0,"-","")&amp;INT(ABS(M7)/60)&amp;"h "&amp;TEXT(MOD(ABS(M7),60),"00")&amp;"m")</f>
        <v/>
      </c>
      <c r="I7" s="3">
        <f>IF(N7="","",IF(N7&lt;0,"-","")&amp;INT(ABS(N7)/60)&amp;"h "&amp;TEXT(MOD(ABS(N7),60),"00")&amp;"m")</f>
        <v/>
      </c>
      <c r="J7" s="5">
        <f>IF(L7="","",IF(L7&lt;0,"-","")&amp;INT(ABS(L7)/60)&amp;"h "&amp;TEXT(MOD(ABS(L7),60),"00")&amp;"m")</f>
        <v/>
      </c>
      <c r="K7" s="3">
        <f>IF(O7="","",IF(O7&lt;0,"-","")&amp;INT(ABS(O7)/60)&amp;"h "&amp;TEXT(MOD(ABS(O7),60),"00")&amp;"m")</f>
        <v/>
      </c>
      <c r="L7" s="3">
        <f>N7-M7</f>
        <v/>
      </c>
      <c r="M7" s="3">
        <f>SUMIFS(Tage!J:J,Tage!C:C,G7)</f>
        <v/>
      </c>
      <c r="N7" s="3">
        <f>SUMIFS(Tage!K:K,Tage!C:C,G7)</f>
        <v/>
      </c>
      <c r="O7" s="3">
        <f>SUMIFS(Tage!M:M,Tage!C:C,G7)</f>
        <v/>
      </c>
    </row>
    <row r="8">
      <c r="A8" s="3" t="inlineStr">
        <is>
          <t>Urlaub</t>
        </is>
      </c>
      <c r="B8" s="3">
        <f>IF(E8="","",IF(E8&lt;0,"-","")&amp;INT(ABS(E8)/60)&amp;"h "&amp;TEXT(MOD(ABS(E8),60),"00")&amp;"m")</f>
        <v/>
      </c>
      <c r="C8" s="3">
        <f>E8/60</f>
        <v/>
      </c>
      <c r="D8" s="3">
        <f>E8/450</f>
        <v/>
      </c>
      <c r="E8" s="3">
        <f>SUMIF(Tage!N:N,"*Urlaub*",Tage!J:J)+SUMIF(Tage!O:O,"*Urlaub*",Tage!J:J)</f>
        <v/>
      </c>
      <c r="G8" s="3" t="inlineStr">
        <is>
          <t>Mai</t>
        </is>
      </c>
      <c r="H8" s="3">
        <f>IF(M8="","",IF(M8&lt;0,"-","")&amp;INT(ABS(M8)/60)&amp;"h "&amp;TEXT(MOD(ABS(M8),60),"00")&amp;"m")</f>
        <v/>
      </c>
      <c r="I8" s="3">
        <f>IF(N8="","",IF(N8&lt;0,"-","")&amp;INT(ABS(N8)/60)&amp;"h "&amp;TEXT(MOD(ABS(N8),60),"00")&amp;"m")</f>
        <v/>
      </c>
      <c r="J8" s="4">
        <f>IF(L8="","",IF(L8&lt;0,"-","")&amp;INT(ABS(L8)/60)&amp;"h "&amp;TEXT(MOD(ABS(L8),60),"00")&amp;"m")</f>
        <v/>
      </c>
      <c r="K8" s="3">
        <f>IF(O8="","",IF(O8&lt;0,"-","")&amp;INT(ABS(O8)/60)&amp;"h "&amp;TEXT(MOD(ABS(O8),60),"00")&amp;"m")</f>
        <v/>
      </c>
      <c r="L8" s="3">
        <f>N8-M8</f>
        <v/>
      </c>
      <c r="M8" s="3">
        <f>SUMIFS(Tage!J:J,Tage!C:C,G8)</f>
        <v/>
      </c>
      <c r="N8" s="3">
        <f>SUMIFS(Tage!K:K,Tage!C:C,G8)</f>
        <v/>
      </c>
      <c r="O8" s="3">
        <f>SUMIFS(Tage!M:M,Tage!C:C,G8)</f>
        <v/>
      </c>
    </row>
    <row r="9">
      <c r="A9" s="3" t="inlineStr">
        <is>
          <t>Altersfreizeit</t>
        </is>
      </c>
      <c r="B9" s="3">
        <f>IF(E9="","",IF(E9&lt;0,"-","")&amp;INT(ABS(E9)/60)&amp;"h "&amp;TEXT(MOD(ABS(E9),60),"00")&amp;"m")</f>
        <v/>
      </c>
      <c r="C9" s="3">
        <f>E9/60</f>
        <v/>
      </c>
      <c r="D9" s="3">
        <f>E9/450</f>
        <v/>
      </c>
      <c r="E9" s="3">
        <f>SUMIF(Tage!N:N,"*Altersfreizeit*",Tage!J:J)+SUMIF(Tage!O:O,"*Altersfreizeit*",Tage!J:J)+SUMIF(Tage!N:N,"*Kalk*",Tage!J:J)+SUMIF(Tage!O:O,"*Kalk*",Tage!J:J)</f>
        <v/>
      </c>
      <c r="G9" s="3" t="inlineStr">
        <is>
          <t>Juni</t>
        </is>
      </c>
      <c r="H9" s="3">
        <f>IF(M9="","",IF(M9&lt;0,"-","")&amp;INT(ABS(M9)/60)&amp;"h "&amp;TEXT(MOD(ABS(M9),60),"00")&amp;"m")</f>
        <v/>
      </c>
      <c r="I9" s="3">
        <f>IF(N9="","",IF(N9&lt;0,"-","")&amp;INT(ABS(N9)/60)&amp;"h "&amp;TEXT(MOD(ABS(N9),60),"00")&amp;"m")</f>
        <v/>
      </c>
      <c r="J9" s="4">
        <f>IF(L9="","",IF(L9&lt;0,"-","")&amp;INT(ABS(L9)/60)&amp;"h "&amp;TEXT(MOD(ABS(L9),60),"00")&amp;"m")</f>
        <v/>
      </c>
      <c r="K9" s="3">
        <f>IF(O9="","",IF(O9&lt;0,"-","")&amp;INT(ABS(O9)/60)&amp;"h "&amp;TEXT(MOD(ABS(O9),60),"00")&amp;"m")</f>
        <v/>
      </c>
      <c r="L9" s="3">
        <f>N9-M9</f>
        <v/>
      </c>
      <c r="M9" s="3">
        <f>SUMIFS(Tage!J:J,Tage!C:C,G9)</f>
        <v/>
      </c>
      <c r="N9" s="3">
        <f>SUMIFS(Tage!K:K,Tage!C:C,G9)</f>
        <v/>
      </c>
      <c r="O9" s="3">
        <f>SUMIFS(Tage!M:M,Tage!C:C,G9)</f>
        <v/>
      </c>
    </row>
    <row r="10">
      <c r="A10" s="3" t="inlineStr">
        <is>
          <t>Offene Tage</t>
        </is>
      </c>
      <c r="B10" s="3">
        <f>E10</f>
        <v/>
      </c>
      <c r="C10" s="3" t="inlineStr"/>
      <c r="D10" s="3" t="inlineStr"/>
      <c r="E10" s="3">
        <f>COUNTIF(Tage!P:P,"offen")</f>
        <v/>
      </c>
      <c r="G10" s="3" t="inlineStr">
        <is>
          <t>Juli</t>
        </is>
      </c>
      <c r="H10" s="3">
        <f>IF(M10="","",IF(M10&lt;0,"-","")&amp;INT(ABS(M10)/60)&amp;"h "&amp;TEXT(MOD(ABS(M10),60),"00")&amp;"m")</f>
        <v/>
      </c>
      <c r="I10" s="3">
        <f>IF(N10="","",IF(N10&lt;0,"-","")&amp;INT(ABS(N10)/60)&amp;"h "&amp;TEXT(MOD(ABS(N10),60),"00")&amp;"m")</f>
        <v/>
      </c>
      <c r="J10" s="3">
        <f>IF(L10="","",IF(L10&lt;0,"-","")&amp;INT(ABS(L10)/60)&amp;"h "&amp;TEXT(MOD(ABS(L10),60),"00")&amp;"m")</f>
        <v/>
      </c>
      <c r="K10" s="3">
        <f>IF(O10="","",IF(O10&lt;0,"-","")&amp;INT(ABS(O10)/60)&amp;"h "&amp;TEXT(MOD(ABS(O10),60),"00")&amp;"m")</f>
        <v/>
      </c>
      <c r="L10" s="3">
        <f>N10-M10</f>
        <v/>
      </c>
      <c r="M10" s="3">
        <f>SUMIFS(Tage!J:J,Tage!C:C,G10)</f>
        <v/>
      </c>
      <c r="N10" s="3">
        <f>SUMIFS(Tage!K:K,Tage!C:C,G10)</f>
        <v/>
      </c>
      <c r="O10" s="3">
        <f>SUMIFS(Tage!M:M,Tage!C:C,G10)</f>
        <v/>
      </c>
    </row>
    <row r="11">
      <c r="G11" s="3" t="inlineStr">
        <is>
          <t>August</t>
        </is>
      </c>
      <c r="H11" s="3">
        <f>IF(M11="","",IF(M11&lt;0,"-","")&amp;INT(ABS(M11)/60)&amp;"h "&amp;TEXT(MOD(ABS(M11),60),"00")&amp;"m")</f>
        <v/>
      </c>
      <c r="I11" s="3">
        <f>IF(N11="","",IF(N11&lt;0,"-","")&amp;INT(ABS(N11)/60)&amp;"h "&amp;TEXT(MOD(ABS(N11),60),"00")&amp;"m")</f>
        <v/>
      </c>
      <c r="J11" s="3">
        <f>IF(L11="","",IF(L11&lt;0,"-","")&amp;INT(ABS(L11)/60)&amp;"h "&amp;TEXT(MOD(ABS(L11),60),"00")&amp;"m")</f>
        <v/>
      </c>
      <c r="K11" s="3">
        <f>IF(O11="","",IF(O11&lt;0,"-","")&amp;INT(ABS(O11)/60)&amp;"h "&amp;TEXT(MOD(ABS(O11),60),"00")&amp;"m")</f>
        <v/>
      </c>
      <c r="L11" s="3">
        <f>N11-M11</f>
        <v/>
      </c>
      <c r="M11" s="3">
        <f>SUMIFS(Tage!J:J,Tage!C:C,G11)</f>
        <v/>
      </c>
      <c r="N11" s="3">
        <f>SUMIFS(Tage!K:K,Tage!C:C,G11)</f>
        <v/>
      </c>
      <c r="O11" s="3">
        <f>SUMIFS(Tage!M:M,Tage!C:C,G11)</f>
        <v/>
      </c>
    </row>
    <row r="12">
      <c r="G12" s="3" t="inlineStr">
        <is>
          <t>September</t>
        </is>
      </c>
      <c r="H12" s="3">
        <f>IF(M12="","",IF(M12&lt;0,"-","")&amp;INT(ABS(M12)/60)&amp;"h "&amp;TEXT(MOD(ABS(M12),60),"00")&amp;"m")</f>
        <v/>
      </c>
      <c r="I12" s="3">
        <f>IF(N12="","",IF(N12&lt;0,"-","")&amp;INT(ABS(N12)/60)&amp;"h "&amp;TEXT(MOD(ABS(N12),60),"00")&amp;"m")</f>
        <v/>
      </c>
      <c r="J12" s="3">
        <f>IF(L12="","",IF(L12&lt;0,"-","")&amp;INT(ABS(L12)/60)&amp;"h "&amp;TEXT(MOD(ABS(L12),60),"00")&amp;"m")</f>
        <v/>
      </c>
      <c r="K12" s="3">
        <f>IF(O12="","",IF(O12&lt;0,"-","")&amp;INT(ABS(O12)/60)&amp;"h "&amp;TEXT(MOD(ABS(O12),60),"00")&amp;"m")</f>
        <v/>
      </c>
      <c r="L12" s="3">
        <f>N12-M12</f>
        <v/>
      </c>
      <c r="M12" s="3">
        <f>SUMIFS(Tage!J:J,Tage!C:C,G12)</f>
        <v/>
      </c>
      <c r="N12" s="3">
        <f>SUMIFS(Tage!K:K,Tage!C:C,G12)</f>
        <v/>
      </c>
      <c r="O12" s="3">
        <f>SUMIFS(Tage!M:M,Tage!C:C,G12)</f>
        <v/>
      </c>
    </row>
    <row r="13">
      <c r="G13" s="3" t="inlineStr">
        <is>
          <t>Oktober</t>
        </is>
      </c>
      <c r="H13" s="3">
        <f>IF(M13="","",IF(M13&lt;0,"-","")&amp;INT(ABS(M13)/60)&amp;"h "&amp;TEXT(MOD(ABS(M13),60),"00")&amp;"m")</f>
        <v/>
      </c>
      <c r="I13" s="3">
        <f>IF(N13="","",IF(N13&lt;0,"-","")&amp;INT(ABS(N13)/60)&amp;"h "&amp;TEXT(MOD(ABS(N13),60),"00")&amp;"m")</f>
        <v/>
      </c>
      <c r="J13" s="3">
        <f>IF(L13="","",IF(L13&lt;0,"-","")&amp;INT(ABS(L13)/60)&amp;"h "&amp;TEXT(MOD(ABS(L13),60),"00")&amp;"m")</f>
        <v/>
      </c>
      <c r="K13" s="3">
        <f>IF(O13="","",IF(O13&lt;0,"-","")&amp;INT(ABS(O13)/60)&amp;"h "&amp;TEXT(MOD(ABS(O13),60),"00")&amp;"m")</f>
        <v/>
      </c>
      <c r="L13" s="3">
        <f>N13-M13</f>
        <v/>
      </c>
      <c r="M13" s="3">
        <f>SUMIFS(Tage!J:J,Tage!C:C,G13)</f>
        <v/>
      </c>
      <c r="N13" s="3">
        <f>SUMIFS(Tage!K:K,Tage!C:C,G13)</f>
        <v/>
      </c>
      <c r="O13" s="3">
        <f>SUMIFS(Tage!M:M,Tage!C:C,G13)</f>
        <v/>
      </c>
    </row>
    <row r="14">
      <c r="G14" s="3" t="inlineStr">
        <is>
          <t>November</t>
        </is>
      </c>
      <c r="H14" s="3">
        <f>IF(M14="","",IF(M14&lt;0,"-","")&amp;INT(ABS(M14)/60)&amp;"h "&amp;TEXT(MOD(ABS(M14),60),"00")&amp;"m")</f>
        <v/>
      </c>
      <c r="I14" s="3">
        <f>IF(N14="","",IF(N14&lt;0,"-","")&amp;INT(ABS(N14)/60)&amp;"h "&amp;TEXT(MOD(ABS(N14),60),"00")&amp;"m")</f>
        <v/>
      </c>
      <c r="J14" s="3">
        <f>IF(L14="","",IF(L14&lt;0,"-","")&amp;INT(ABS(L14)/60)&amp;"h "&amp;TEXT(MOD(ABS(L14),60),"00")&amp;"m")</f>
        <v/>
      </c>
      <c r="K14" s="3">
        <f>IF(O14="","",IF(O14&lt;0,"-","")&amp;INT(ABS(O14)/60)&amp;"h "&amp;TEXT(MOD(ABS(O14),60),"00")&amp;"m")</f>
        <v/>
      </c>
      <c r="L14" s="3">
        <f>N14-M14</f>
        <v/>
      </c>
      <c r="M14" s="3">
        <f>SUMIFS(Tage!J:J,Tage!C:C,G14)</f>
        <v/>
      </c>
      <c r="N14" s="3">
        <f>SUMIFS(Tage!K:K,Tage!C:C,G14)</f>
        <v/>
      </c>
      <c r="O14" s="3">
        <f>SUMIFS(Tage!M:M,Tage!C:C,G14)</f>
        <v/>
      </c>
    </row>
    <row r="15">
      <c r="G15" s="3" t="inlineStr">
        <is>
          <t>Dezember</t>
        </is>
      </c>
      <c r="H15" s="3">
        <f>IF(M15="","",IF(M15&lt;0,"-","")&amp;INT(ABS(M15)/60)&amp;"h "&amp;TEXT(MOD(ABS(M15),60),"00")&amp;"m")</f>
        <v/>
      </c>
      <c r="I15" s="3">
        <f>IF(N15="","",IF(N15&lt;0,"-","")&amp;INT(ABS(N15)/60)&amp;"h "&amp;TEXT(MOD(ABS(N15),60),"00")&amp;"m")</f>
        <v/>
      </c>
      <c r="J15" s="3">
        <f>IF(L15="","",IF(L15&lt;0,"-","")&amp;INT(ABS(L15)/60)&amp;"h "&amp;TEXT(MOD(ABS(L15),60),"00")&amp;"m")</f>
        <v/>
      </c>
      <c r="K15" s="3">
        <f>IF(O15="","",IF(O15&lt;0,"-","")&amp;INT(ABS(O15)/60)&amp;"h "&amp;TEXT(MOD(ABS(O15),60),"00")&amp;"m")</f>
        <v/>
      </c>
      <c r="L15" s="3">
        <f>N15-M15</f>
        <v/>
      </c>
      <c r="M15" s="3">
        <f>SUMIFS(Tage!J:J,Tage!C:C,G15)</f>
        <v/>
      </c>
      <c r="N15" s="3">
        <f>SUMIFS(Tage!K:K,Tage!C:C,G15)</f>
        <v/>
      </c>
      <c r="O15" s="3">
        <f>SUMIFS(Tage!M:M,Tage!C:C,G15)</f>
        <v/>
      </c>
    </row>
  </sheetData>
  <autoFilter ref="G3:O15"/>
  <conditionalFormatting sqref="B6:D6">
    <cfRule type="expression" priority="1" dxfId="0">
      <formula>$E6&lt;0</formula>
    </cfRule>
    <cfRule type="expression" priority="2" dxfId="1">
      <formula>$E6&gt;0</formula>
    </cfRule>
  </conditionalFormatting>
  <conditionalFormatting sqref="J4">
    <cfRule type="expression" priority="3" dxfId="0">
      <formula>$L4&lt;0</formula>
    </cfRule>
    <cfRule type="expression" priority="4" dxfId="1">
      <formula>$L4&gt;0</formula>
    </cfRule>
  </conditionalFormatting>
  <conditionalFormatting sqref="J5">
    <cfRule type="expression" priority="5" dxfId="0">
      <formula>$L5&lt;0</formula>
    </cfRule>
    <cfRule type="expression" priority="6" dxfId="1">
      <formula>$L5&gt;0</formula>
    </cfRule>
  </conditionalFormatting>
  <conditionalFormatting sqref="J6">
    <cfRule type="expression" priority="7" dxfId="0">
      <formula>$L6&lt;0</formula>
    </cfRule>
    <cfRule type="expression" priority="8" dxfId="1">
      <formula>$L6&gt;0</formula>
    </cfRule>
  </conditionalFormatting>
  <conditionalFormatting sqref="J7">
    <cfRule type="expression" priority="9" dxfId="0">
      <formula>$L7&lt;0</formula>
    </cfRule>
    <cfRule type="expression" priority="10" dxfId="1">
      <formula>$L7&gt;0</formula>
    </cfRule>
  </conditionalFormatting>
  <conditionalFormatting sqref="J8">
    <cfRule type="expression" priority="11" dxfId="0">
      <formula>$L8&lt;0</formula>
    </cfRule>
    <cfRule type="expression" priority="12" dxfId="1">
      <formula>$L8&gt;0</formula>
    </cfRule>
  </conditionalFormatting>
  <conditionalFormatting sqref="J9">
    <cfRule type="expression" priority="13" dxfId="0">
      <formula>$L9&lt;0</formula>
    </cfRule>
    <cfRule type="expression" priority="14" dxfId="1">
      <formula>$L9&gt;0</formula>
    </cfRule>
  </conditionalFormatting>
  <conditionalFormatting sqref="J10">
    <cfRule type="expression" priority="15" dxfId="0">
      <formula>$L10&lt;0</formula>
    </cfRule>
    <cfRule type="expression" priority="16" dxfId="1">
      <formula>$L10&gt;0</formula>
    </cfRule>
  </conditionalFormatting>
  <conditionalFormatting sqref="J11">
    <cfRule type="expression" priority="17" dxfId="0">
      <formula>$L11&lt;0</formula>
    </cfRule>
    <cfRule type="expression" priority="18" dxfId="1">
      <formula>$L11&gt;0</formula>
    </cfRule>
  </conditionalFormatting>
  <conditionalFormatting sqref="J12">
    <cfRule type="expression" priority="19" dxfId="0">
      <formula>$L12&lt;0</formula>
    </cfRule>
    <cfRule type="expression" priority="20" dxfId="1">
      <formula>$L12&gt;0</formula>
    </cfRule>
  </conditionalFormatting>
  <conditionalFormatting sqref="J13">
    <cfRule type="expression" priority="21" dxfId="0">
      <formula>$L13&lt;0</formula>
    </cfRule>
    <cfRule type="expression" priority="22" dxfId="1">
      <formula>$L13&gt;0</formula>
    </cfRule>
  </conditionalFormatting>
  <conditionalFormatting sqref="J14">
    <cfRule type="expression" priority="23" dxfId="0">
      <formula>$L14&lt;0</formula>
    </cfRule>
    <cfRule type="expression" priority="24" dxfId="1">
      <formula>$L14&gt;0</formula>
    </cfRule>
  </conditionalFormatting>
  <conditionalFormatting sqref="J15">
    <cfRule type="expression" priority="25" dxfId="0">
      <formula>$L15&lt;0</formula>
    </cfRule>
    <cfRule type="expression" priority="26" dxfId="1">
      <formula>$L15&gt;0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P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11" customWidth="1" min="14" max="14"/>
    <col width="10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4" t="n">
        <v>30</v>
      </c>
      <c r="B2" s="13" t="n">
        <v>46223</v>
      </c>
      <c r="C2" s="4" t="inlineStr">
        <is>
          <t>Juli</t>
        </is>
      </c>
      <c r="D2" s="4" t="inlineStr"/>
      <c r="E2" s="4" t="inlineStr"/>
      <c r="F2" s="4">
        <f>IF(J2="","",IF(J2&lt;0,"-","")&amp;INT(ABS(J2)/60)&amp;"h "&amp;TEXT(MOD(ABS(J2),60),"00")&amp;"m")</f>
        <v/>
      </c>
      <c r="G2" s="4">
        <f>IF(K2="","",IF(K2&lt;0,"-","")&amp;INT(ABS(K2)/60)&amp;"h "&amp;TEXT(MOD(ABS(K2),60),"00")&amp;"m")</f>
        <v/>
      </c>
      <c r="H2" s="4">
        <f>IF(L2="","",IF(L2&lt;0,"-","")&amp;INT(ABS(L2)/60)&amp;"h "&amp;TEXT(MOD(ABS(L2),60),"00")&amp;"m")</f>
        <v/>
      </c>
      <c r="I2" s="4">
        <f>IF(M2="","",IF(M2&lt;0,"-","")&amp;INT(ABS(M2)/60)&amp;"h "&amp;TEXT(MOD(ABS(M2),60),"00")&amp;"m")</f>
        <v/>
      </c>
      <c r="J2" s="4" t="n">
        <v>450</v>
      </c>
      <c r="K2" s="4">
        <f>SUMIFS('Rohdaten Tracks'!$J:$J,'Rohdaten Tracks'!$A:$A,$B2)</f>
        <v/>
      </c>
      <c r="L2" s="4">
        <f>K2-J2</f>
        <v/>
      </c>
      <c r="M2" s="4">
        <f>MAX(0,J2-K2)</f>
        <v/>
      </c>
      <c r="N2" s="4" t="inlineStr">
        <is>
          <t>Urlaub</t>
        </is>
      </c>
      <c r="O2" s="4" t="inlineStr">
        <is>
          <t>Urlaub</t>
        </is>
      </c>
      <c r="P2" s="4" t="inlineStr">
        <is>
          <t>abgeschlossen</t>
        </is>
      </c>
    </row>
    <row r="3">
      <c r="A3" s="4" t="n">
        <v>30</v>
      </c>
      <c r="B3" s="13" t="n">
        <v>46224</v>
      </c>
      <c r="C3" s="4" t="inlineStr">
        <is>
          <t>Juli</t>
        </is>
      </c>
      <c r="D3" s="4" t="inlineStr"/>
      <c r="E3" s="4" t="inlineStr"/>
      <c r="F3" s="4">
        <f>IF(J3="","",IF(J3&lt;0,"-","")&amp;INT(ABS(J3)/60)&amp;"h "&amp;TEXT(MOD(ABS(J3),60),"00")&amp;"m")</f>
        <v/>
      </c>
      <c r="G3" s="4">
        <f>IF(K3="","",IF(K3&lt;0,"-","")&amp;INT(ABS(K3)/60)&amp;"h "&amp;TEXT(MOD(ABS(K3),60),"00")&amp;"m")</f>
        <v/>
      </c>
      <c r="H3" s="4">
        <f>IF(L3="","",IF(L3&lt;0,"-","")&amp;INT(ABS(L3)/60)&amp;"h "&amp;TEXT(MOD(ABS(L3),60),"00")&amp;"m")</f>
        <v/>
      </c>
      <c r="I3" s="4">
        <f>IF(M3="","",IF(M3&lt;0,"-","")&amp;INT(ABS(M3)/60)&amp;"h "&amp;TEXT(MOD(ABS(M3),60),"00")&amp;"m")</f>
        <v/>
      </c>
      <c r="J3" s="4" t="n">
        <v>450</v>
      </c>
      <c r="K3" s="4">
        <f>SUMIFS('Rohdaten Tracks'!$J:$J,'Rohdaten Tracks'!$A:$A,$B3)</f>
        <v/>
      </c>
      <c r="L3" s="4">
        <f>K3-J3</f>
        <v/>
      </c>
      <c r="M3" s="4">
        <f>MAX(0,J3-K3)</f>
        <v/>
      </c>
      <c r="N3" s="4" t="inlineStr">
        <is>
          <t>Urlaub</t>
        </is>
      </c>
      <c r="O3" s="4" t="inlineStr">
        <is>
          <t>Urlaub</t>
        </is>
      </c>
      <c r="P3" s="4" t="inlineStr">
        <is>
          <t>abgeschlossen</t>
        </is>
      </c>
    </row>
    <row r="4">
      <c r="A4" s="4" t="n">
        <v>30</v>
      </c>
      <c r="B4" s="13" t="n">
        <v>46225</v>
      </c>
      <c r="C4" s="4" t="inlineStr">
        <is>
          <t>Juli</t>
        </is>
      </c>
      <c r="D4" s="4" t="inlineStr"/>
      <c r="E4" s="4" t="inlineStr"/>
      <c r="F4" s="4">
        <f>IF(J4="","",IF(J4&lt;0,"-","")&amp;INT(ABS(J4)/60)&amp;"h "&amp;TEXT(MOD(ABS(J4),60),"00")&amp;"m")</f>
        <v/>
      </c>
      <c r="G4" s="4">
        <f>IF(K4="","",IF(K4&lt;0,"-","")&amp;INT(ABS(K4)/60)&amp;"h "&amp;TEXT(MOD(ABS(K4),60),"00")&amp;"m")</f>
        <v/>
      </c>
      <c r="H4" s="4">
        <f>IF(L4="","",IF(L4&lt;0,"-","")&amp;INT(ABS(L4)/60)&amp;"h "&amp;TEXT(MOD(ABS(L4),60),"00")&amp;"m")</f>
        <v/>
      </c>
      <c r="I4" s="4">
        <f>IF(M4="","",IF(M4&lt;0,"-","")&amp;INT(ABS(M4)/60)&amp;"h "&amp;TEXT(MOD(ABS(M4),60),"00")&amp;"m")</f>
        <v/>
      </c>
      <c r="J4" s="4" t="n">
        <v>450</v>
      </c>
      <c r="K4" s="4">
        <f>SUMIFS('Rohdaten Tracks'!$J:$J,'Rohdaten Tracks'!$A:$A,$B4)</f>
        <v/>
      </c>
      <c r="L4" s="4">
        <f>K4-J4</f>
        <v/>
      </c>
      <c r="M4" s="4">
        <f>MAX(0,J4-K4)</f>
        <v/>
      </c>
      <c r="N4" s="4" t="inlineStr">
        <is>
          <t>Urlaub</t>
        </is>
      </c>
      <c r="O4" s="4" t="inlineStr">
        <is>
          <t>Urlaub</t>
        </is>
      </c>
      <c r="P4" s="4" t="inlineStr">
        <is>
          <t>abgeschlossen</t>
        </is>
      </c>
    </row>
    <row r="5">
      <c r="A5" s="4" t="n">
        <v>30</v>
      </c>
      <c r="B5" s="13" t="n">
        <v>46226</v>
      </c>
      <c r="C5" s="4" t="inlineStr">
        <is>
          <t>Juli</t>
        </is>
      </c>
      <c r="D5" s="4" t="inlineStr"/>
      <c r="E5" s="4" t="inlineStr"/>
      <c r="F5" s="4">
        <f>IF(J5="","",IF(J5&lt;0,"-","")&amp;INT(ABS(J5)/60)&amp;"h "&amp;TEXT(MOD(ABS(J5),60),"00")&amp;"m")</f>
        <v/>
      </c>
      <c r="G5" s="4">
        <f>IF(K5="","",IF(K5&lt;0,"-","")&amp;INT(ABS(K5)/60)&amp;"h "&amp;TEXT(MOD(ABS(K5),60),"00")&amp;"m")</f>
        <v/>
      </c>
      <c r="H5" s="4">
        <f>IF(L5="","",IF(L5&lt;0,"-","")&amp;INT(ABS(L5)/60)&amp;"h "&amp;TEXT(MOD(ABS(L5),60),"00")&amp;"m")</f>
        <v/>
      </c>
      <c r="I5" s="4">
        <f>IF(M5="","",IF(M5&lt;0,"-","")&amp;INT(ABS(M5)/60)&amp;"h "&amp;TEXT(MOD(ABS(M5),60),"00")&amp;"m")</f>
        <v/>
      </c>
      <c r="J5" s="4" t="n">
        <v>450</v>
      </c>
      <c r="K5" s="4">
        <f>SUMIFS('Rohdaten Tracks'!$J:$J,'Rohdaten Tracks'!$A:$A,$B5)</f>
        <v/>
      </c>
      <c r="L5" s="4">
        <f>K5-J5</f>
        <v/>
      </c>
      <c r="M5" s="4">
        <f>MAX(0,J5-K5)</f>
        <v/>
      </c>
      <c r="N5" s="4" t="inlineStr">
        <is>
          <t>Urlaub</t>
        </is>
      </c>
      <c r="O5" s="4" t="inlineStr">
        <is>
          <t>Urlaub</t>
        </is>
      </c>
      <c r="P5" s="4" t="inlineStr">
        <is>
          <t>abgeschlossen</t>
        </is>
      </c>
    </row>
    <row r="6">
      <c r="A6" s="4" t="n">
        <v>30</v>
      </c>
      <c r="B6" s="13" t="n">
        <v>46227</v>
      </c>
      <c r="C6" s="4" t="inlineStr">
        <is>
          <t>Juli</t>
        </is>
      </c>
      <c r="D6" s="4" t="inlineStr"/>
      <c r="E6" s="4" t="inlineStr"/>
      <c r="F6" s="4">
        <f>IF(J6="","",IF(J6&lt;0,"-","")&amp;INT(ABS(J6)/60)&amp;"h "&amp;TEXT(MOD(ABS(J6),60),"00")&amp;"m")</f>
        <v/>
      </c>
      <c r="G6" s="4">
        <f>IF(K6="","",IF(K6&lt;0,"-","")&amp;INT(ABS(K6)/60)&amp;"h "&amp;TEXT(MOD(ABS(K6),60),"00")&amp;"m")</f>
        <v/>
      </c>
      <c r="H6" s="4">
        <f>IF(L6="","",IF(L6&lt;0,"-","")&amp;INT(ABS(L6)/60)&amp;"h "&amp;TEXT(MOD(ABS(L6),60),"00")&amp;"m")</f>
        <v/>
      </c>
      <c r="I6" s="4">
        <f>IF(M6="","",IF(M6&lt;0,"-","")&amp;INT(ABS(M6)/60)&amp;"h "&amp;TEXT(MOD(ABS(M6),60),"00")&amp;"m")</f>
        <v/>
      </c>
      <c r="J6" s="4" t="n">
        <v>450</v>
      </c>
      <c r="K6" s="4">
        <f>SUMIFS('Rohdaten Tracks'!$J:$J,'Rohdaten Tracks'!$A:$A,$B6)</f>
        <v/>
      </c>
      <c r="L6" s="4">
        <f>K6-J6</f>
        <v/>
      </c>
      <c r="M6" s="4">
        <f>MAX(0,J6-K6)</f>
        <v/>
      </c>
      <c r="N6" s="4" t="inlineStr">
        <is>
          <t>Urlaub</t>
        </is>
      </c>
      <c r="O6" s="4" t="inlineStr">
        <is>
          <t>Urlaub</t>
        </is>
      </c>
      <c r="P6" s="4" t="inlineStr">
        <is>
          <t>abgeschlossen</t>
        </is>
      </c>
    </row>
    <row r="7">
      <c r="A7" s="4" t="n">
        <v>31</v>
      </c>
      <c r="B7" s="13" t="n">
        <v>46230</v>
      </c>
      <c r="C7" s="4" t="inlineStr">
        <is>
          <t>Juli</t>
        </is>
      </c>
      <c r="D7" s="4" t="inlineStr"/>
      <c r="E7" s="4" t="inlineStr"/>
      <c r="F7" s="4">
        <f>IF(J7="","",IF(J7&lt;0,"-","")&amp;INT(ABS(J7)/60)&amp;"h "&amp;TEXT(MOD(ABS(J7),60),"00")&amp;"m")</f>
        <v/>
      </c>
      <c r="G7" s="4">
        <f>IF(K7="","",IF(K7&lt;0,"-","")&amp;INT(ABS(K7)/60)&amp;"h "&amp;TEXT(MOD(ABS(K7),60),"00")&amp;"m")</f>
        <v/>
      </c>
      <c r="H7" s="4">
        <f>IF(L7="","",IF(L7&lt;0,"-","")&amp;INT(ABS(L7)/60)&amp;"h "&amp;TEXT(MOD(ABS(L7),60),"00")&amp;"m")</f>
        <v/>
      </c>
      <c r="I7" s="4">
        <f>IF(M7="","",IF(M7&lt;0,"-","")&amp;INT(ABS(M7)/60)&amp;"h "&amp;TEXT(MOD(ABS(M7),60),"00")&amp;"m")</f>
        <v/>
      </c>
      <c r="J7" s="4" t="n">
        <v>450</v>
      </c>
      <c r="K7" s="4">
        <f>SUMIFS('Rohdaten Tracks'!$J:$J,'Rohdaten Tracks'!$A:$A,$B7)</f>
        <v/>
      </c>
      <c r="L7" s="4">
        <f>K7-J7</f>
        <v/>
      </c>
      <c r="M7" s="4">
        <f>MAX(0,J7-K7)</f>
        <v/>
      </c>
      <c r="N7" s="4" t="inlineStr">
        <is>
          <t>Urlaub</t>
        </is>
      </c>
      <c r="O7" s="4" t="inlineStr">
        <is>
          <t>Urlaub</t>
        </is>
      </c>
      <c r="P7" s="4" t="inlineStr">
        <is>
          <t>abgeschlossen</t>
        </is>
      </c>
    </row>
    <row r="8">
      <c r="A8" s="4" t="n">
        <v>31</v>
      </c>
      <c r="B8" s="13" t="n">
        <v>46231</v>
      </c>
      <c r="C8" s="4" t="inlineStr">
        <is>
          <t>Juli</t>
        </is>
      </c>
      <c r="D8" s="4" t="inlineStr"/>
      <c r="E8" s="4" t="inlineStr"/>
      <c r="F8" s="4">
        <f>IF(J8="","",IF(J8&lt;0,"-","")&amp;INT(ABS(J8)/60)&amp;"h "&amp;TEXT(MOD(ABS(J8),60),"00")&amp;"m")</f>
        <v/>
      </c>
      <c r="G8" s="4">
        <f>IF(K8="","",IF(K8&lt;0,"-","")&amp;INT(ABS(K8)/60)&amp;"h "&amp;TEXT(MOD(ABS(K8),60),"00")&amp;"m")</f>
        <v/>
      </c>
      <c r="H8" s="4">
        <f>IF(L8="","",IF(L8&lt;0,"-","")&amp;INT(ABS(L8)/60)&amp;"h "&amp;TEXT(MOD(ABS(L8),60),"00")&amp;"m")</f>
        <v/>
      </c>
      <c r="I8" s="4">
        <f>IF(M8="","",IF(M8&lt;0,"-","")&amp;INT(ABS(M8)/60)&amp;"h "&amp;TEXT(MOD(ABS(M8),60),"00")&amp;"m")</f>
        <v/>
      </c>
      <c r="J8" s="4" t="n">
        <v>450</v>
      </c>
      <c r="K8" s="4">
        <f>SUMIFS('Rohdaten Tracks'!$J:$J,'Rohdaten Tracks'!$A:$A,$B8)</f>
        <v/>
      </c>
      <c r="L8" s="4">
        <f>K8-J8</f>
        <v/>
      </c>
      <c r="M8" s="4">
        <f>MAX(0,J8-K8)</f>
        <v/>
      </c>
      <c r="N8" s="4" t="inlineStr">
        <is>
          <t>Urlaub</t>
        </is>
      </c>
      <c r="O8" s="4" t="inlineStr">
        <is>
          <t>Urlaub</t>
        </is>
      </c>
      <c r="P8" s="4" t="inlineStr">
        <is>
          <t>abgeschlossen</t>
        </is>
      </c>
    </row>
    <row r="9">
      <c r="A9" s="4" t="n">
        <v>31</v>
      </c>
      <c r="B9" s="13" t="n">
        <v>46232</v>
      </c>
      <c r="C9" s="4" t="inlineStr">
        <is>
          <t>Juli</t>
        </is>
      </c>
      <c r="D9" s="4" t="inlineStr"/>
      <c r="E9" s="4" t="inlineStr"/>
      <c r="F9" s="4">
        <f>IF(J9="","",IF(J9&lt;0,"-","")&amp;INT(ABS(J9)/60)&amp;"h "&amp;TEXT(MOD(ABS(J9),60),"00")&amp;"m")</f>
        <v/>
      </c>
      <c r="G9" s="4">
        <f>IF(K9="","",IF(K9&lt;0,"-","")&amp;INT(ABS(K9)/60)&amp;"h "&amp;TEXT(MOD(ABS(K9),60),"00")&amp;"m")</f>
        <v/>
      </c>
      <c r="H9" s="4">
        <f>IF(L9="","",IF(L9&lt;0,"-","")&amp;INT(ABS(L9)/60)&amp;"h "&amp;TEXT(MOD(ABS(L9),60),"00")&amp;"m")</f>
        <v/>
      </c>
      <c r="I9" s="4">
        <f>IF(M9="","",IF(M9&lt;0,"-","")&amp;INT(ABS(M9)/60)&amp;"h "&amp;TEXT(MOD(ABS(M9),60),"00")&amp;"m")</f>
        <v/>
      </c>
      <c r="J9" s="4" t="n">
        <v>450</v>
      </c>
      <c r="K9" s="4">
        <f>SUMIFS('Rohdaten Tracks'!$J:$J,'Rohdaten Tracks'!$A:$A,$B9)</f>
        <v/>
      </c>
      <c r="L9" s="4">
        <f>K9-J9</f>
        <v/>
      </c>
      <c r="M9" s="4">
        <f>MAX(0,J9-K9)</f>
        <v/>
      </c>
      <c r="N9" s="4" t="inlineStr">
        <is>
          <t>Urlaub</t>
        </is>
      </c>
      <c r="O9" s="4" t="inlineStr">
        <is>
          <t>Urlaub</t>
        </is>
      </c>
      <c r="P9" s="4" t="inlineStr">
        <is>
          <t>abgeschlossen</t>
        </is>
      </c>
    </row>
    <row r="10">
      <c r="A10" s="4" t="n">
        <v>31</v>
      </c>
      <c r="B10" s="13" t="n">
        <v>46233</v>
      </c>
      <c r="C10" s="4" t="inlineStr">
        <is>
          <t>Juli</t>
        </is>
      </c>
      <c r="D10" s="4" t="inlineStr"/>
      <c r="E10" s="4" t="inlineStr"/>
      <c r="F10" s="4">
        <f>IF(J10="","",IF(J10&lt;0,"-","")&amp;INT(ABS(J10)/60)&amp;"h "&amp;TEXT(MOD(ABS(J10),60),"00")&amp;"m")</f>
        <v/>
      </c>
      <c r="G10" s="4">
        <f>IF(K10="","",IF(K10&lt;0,"-","")&amp;INT(ABS(K10)/60)&amp;"h "&amp;TEXT(MOD(ABS(K10),60),"00")&amp;"m")</f>
        <v/>
      </c>
      <c r="H10" s="4">
        <f>IF(L10="","",IF(L10&lt;0,"-","")&amp;INT(ABS(L10)/60)&amp;"h "&amp;TEXT(MOD(ABS(L10),60),"00")&amp;"m")</f>
        <v/>
      </c>
      <c r="I10" s="4">
        <f>IF(M10="","",IF(M10&lt;0,"-","")&amp;INT(ABS(M10)/60)&amp;"h "&amp;TEXT(MOD(ABS(M10),60),"00")&amp;"m")</f>
        <v/>
      </c>
      <c r="J10" s="4" t="n">
        <v>450</v>
      </c>
      <c r="K10" s="4">
        <f>SUMIFS('Rohdaten Tracks'!$J:$J,'Rohdaten Tracks'!$A:$A,$B10)</f>
        <v/>
      </c>
      <c r="L10" s="4">
        <f>K10-J10</f>
        <v/>
      </c>
      <c r="M10" s="4">
        <f>MAX(0,J10-K10)</f>
        <v/>
      </c>
      <c r="N10" s="4" t="inlineStr">
        <is>
          <t>Urlaub</t>
        </is>
      </c>
      <c r="O10" s="4" t="inlineStr">
        <is>
          <t>Urlaub</t>
        </is>
      </c>
      <c r="P10" s="4" t="inlineStr">
        <is>
          <t>abgeschlossen</t>
        </is>
      </c>
    </row>
    <row r="11">
      <c r="A11" s="4" t="n">
        <v>31</v>
      </c>
      <c r="B11" s="13" t="n">
        <v>46234</v>
      </c>
      <c r="C11" s="4" t="inlineStr">
        <is>
          <t>Juli</t>
        </is>
      </c>
      <c r="D11" s="4" t="inlineStr"/>
      <c r="E11" s="4" t="inlineStr"/>
      <c r="F11" s="4">
        <f>IF(J11="","",IF(J11&lt;0,"-","")&amp;INT(ABS(J11)/60)&amp;"h "&amp;TEXT(MOD(ABS(J11),60),"00")&amp;"m")</f>
        <v/>
      </c>
      <c r="G11" s="4">
        <f>IF(K11="","",IF(K11&lt;0,"-","")&amp;INT(ABS(K11)/60)&amp;"h "&amp;TEXT(MOD(ABS(K11),60),"00")&amp;"m")</f>
        <v/>
      </c>
      <c r="H11" s="4">
        <f>IF(L11="","",IF(L11&lt;0,"-","")&amp;INT(ABS(L11)/60)&amp;"h "&amp;TEXT(MOD(ABS(L11),60),"00")&amp;"m")</f>
        <v/>
      </c>
      <c r="I11" s="4">
        <f>IF(M11="","",IF(M11&lt;0,"-","")&amp;INT(ABS(M11)/60)&amp;"h "&amp;TEXT(MOD(ABS(M11),60),"00")&amp;"m")</f>
        <v/>
      </c>
      <c r="J11" s="4" t="n">
        <v>450</v>
      </c>
      <c r="K11" s="4">
        <f>SUMIFS('Rohdaten Tracks'!$J:$J,'Rohdaten Tracks'!$A:$A,$B11)</f>
        <v/>
      </c>
      <c r="L11" s="4">
        <f>K11-J11</f>
        <v/>
      </c>
      <c r="M11" s="4">
        <f>MAX(0,J11-K11)</f>
        <v/>
      </c>
      <c r="N11" s="4" t="inlineStr">
        <is>
          <t>Urlaub</t>
        </is>
      </c>
      <c r="O11" s="4" t="inlineStr">
        <is>
          <t>Urlaub</t>
        </is>
      </c>
      <c r="P11" s="4" t="inlineStr">
        <is>
          <t>abgeschlossen</t>
        </is>
      </c>
    </row>
    <row r="12"/>
    <row r="13">
      <c r="A13" s="20" t="inlineStr">
        <is>
          <t>Summe</t>
        </is>
      </c>
      <c r="B13" s="21" t="n"/>
      <c r="C13" s="21" t="n"/>
      <c r="D13" s="21" t="n"/>
      <c r="E13" s="21" t="n"/>
      <c r="F13" s="20">
        <f>IF(J13="","",IF(J13&lt;0,"-","")&amp;INT(ABS(J13)/60)&amp;"h "&amp;TEXT(MOD(ABS(J13),60),"00")&amp;"m")</f>
        <v/>
      </c>
      <c r="G13" s="20">
        <f>IF(K13="","",IF(K13&lt;0,"-","")&amp;INT(ABS(K13)/60)&amp;"h "&amp;TEXT(MOD(ABS(K13),60),"00")&amp;"m")</f>
        <v/>
      </c>
      <c r="H13" s="20">
        <f>IF(L13="","",IF(L13&lt;0,"-","")&amp;INT(ABS(L13)/60)&amp;"h "&amp;TEXT(MOD(ABS(L13),60),"00")&amp;"m")</f>
        <v/>
      </c>
      <c r="I13" s="20">
        <f>IF(M13="","",IF(M13&lt;0,"-","")&amp;INT(ABS(M13)/60)&amp;"h "&amp;TEXT(MOD(ABS(M13),60),"00")&amp;"m")</f>
        <v/>
      </c>
      <c r="J13" s="20">
        <f>SUM(J2:J11)</f>
        <v/>
      </c>
      <c r="K13" s="20">
        <f>SUM(K2:K11)</f>
        <v/>
      </c>
      <c r="L13" s="20">
        <f>SUM(L2:L11)</f>
        <v/>
      </c>
      <c r="M13" s="20">
        <f>SUM(M2:M11)</f>
        <v/>
      </c>
      <c r="N13" s="21" t="n"/>
      <c r="O13" s="21" t="n"/>
      <c r="P13" s="21" t="n"/>
    </row>
  </sheetData>
  <autoFilter ref="A1:P11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6">
    <cfRule type="expression" priority="9" dxfId="0">
      <formula>$L6&lt;0</formula>
    </cfRule>
    <cfRule type="expression" priority="10" dxfId="1">
      <formula>$L6&gt;0</formula>
    </cfRule>
  </conditionalFormatting>
  <conditionalFormatting sqref="H7">
    <cfRule type="expression" priority="11" dxfId="0">
      <formula>$L7&lt;0</formula>
    </cfRule>
    <cfRule type="expression" priority="12" dxfId="1">
      <formula>$L7&gt;0</formula>
    </cfRule>
  </conditionalFormatting>
  <conditionalFormatting sqref="H8">
    <cfRule type="expression" priority="13" dxfId="0">
      <formula>$L8&lt;0</formula>
    </cfRule>
    <cfRule type="expression" priority="14" dxfId="1">
      <formula>$L8&gt;0</formula>
    </cfRule>
  </conditionalFormatting>
  <conditionalFormatting sqref="H9">
    <cfRule type="expression" priority="15" dxfId="0">
      <formula>$L9&lt;0</formula>
    </cfRule>
    <cfRule type="expression" priority="16" dxfId="1">
      <formula>$L9&gt;0</formula>
    </cfRule>
  </conditionalFormatting>
  <conditionalFormatting sqref="H10">
    <cfRule type="expression" priority="17" dxfId="0">
      <formula>$L10&lt;0</formula>
    </cfRule>
    <cfRule type="expression" priority="18" dxfId="1">
      <formula>$L10&gt;0</formula>
    </cfRule>
  </conditionalFormatting>
  <conditionalFormatting sqref="H11">
    <cfRule type="expression" priority="19" dxfId="0">
      <formula>$L11&lt;0</formula>
    </cfRule>
    <cfRule type="expression" priority="20" dxfId="1">
      <formula>$L11&gt;0</formula>
    </cfRule>
  </conditionalFormatting>
  <conditionalFormatting sqref="H13">
    <cfRule type="expression" priority="21" dxfId="0">
      <formula>$L13&lt;0</formula>
    </cfRule>
    <cfRule type="expression" priority="22" dxfId="1">
      <formula>$L13&gt;0</formula>
    </cfRule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P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11" customWidth="1" min="14" max="14"/>
    <col width="10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4" t="n">
        <v>32</v>
      </c>
      <c r="B2" s="13" t="n">
        <v>46237</v>
      </c>
      <c r="C2" s="4" t="inlineStr">
        <is>
          <t>August</t>
        </is>
      </c>
      <c r="D2" s="4" t="inlineStr"/>
      <c r="E2" s="4" t="inlineStr"/>
      <c r="F2" s="4">
        <f>IF(J2="","",IF(J2&lt;0,"-","")&amp;INT(ABS(J2)/60)&amp;"h "&amp;TEXT(MOD(ABS(J2),60),"00")&amp;"m")</f>
        <v/>
      </c>
      <c r="G2" s="4">
        <f>IF(K2="","",IF(K2&lt;0,"-","")&amp;INT(ABS(K2)/60)&amp;"h "&amp;TEXT(MOD(ABS(K2),60),"00")&amp;"m")</f>
        <v/>
      </c>
      <c r="H2" s="4">
        <f>IF(L2="","",IF(L2&lt;0,"-","")&amp;INT(ABS(L2)/60)&amp;"h "&amp;TEXT(MOD(ABS(L2),60),"00")&amp;"m")</f>
        <v/>
      </c>
      <c r="I2" s="4">
        <f>IF(M2="","",IF(M2&lt;0,"-","")&amp;INT(ABS(M2)/60)&amp;"h "&amp;TEXT(MOD(ABS(M2),60),"00")&amp;"m")</f>
        <v/>
      </c>
      <c r="J2" s="4" t="n">
        <v>450</v>
      </c>
      <c r="K2" s="4">
        <f>SUMIFS('Rohdaten Tracks'!$J:$J,'Rohdaten Tracks'!$A:$A,$B2)</f>
        <v/>
      </c>
      <c r="L2" s="4">
        <f>K2-J2</f>
        <v/>
      </c>
      <c r="M2" s="4">
        <f>MAX(0,J2-K2)</f>
        <v/>
      </c>
      <c r="N2" s="4" t="inlineStr">
        <is>
          <t>Urlaub</t>
        </is>
      </c>
      <c r="O2" s="4" t="inlineStr">
        <is>
          <t>Urlaub</t>
        </is>
      </c>
      <c r="P2" s="4" t="inlineStr">
        <is>
          <t>abgeschlossen</t>
        </is>
      </c>
    </row>
    <row r="3">
      <c r="A3" s="4" t="n">
        <v>32</v>
      </c>
      <c r="B3" s="13" t="n">
        <v>46238</v>
      </c>
      <c r="C3" s="4" t="inlineStr">
        <is>
          <t>August</t>
        </is>
      </c>
      <c r="D3" s="4" t="inlineStr"/>
      <c r="E3" s="4" t="inlineStr"/>
      <c r="F3" s="4">
        <f>IF(J3="","",IF(J3&lt;0,"-","")&amp;INT(ABS(J3)/60)&amp;"h "&amp;TEXT(MOD(ABS(J3),60),"00")&amp;"m")</f>
        <v/>
      </c>
      <c r="G3" s="4">
        <f>IF(K3="","",IF(K3&lt;0,"-","")&amp;INT(ABS(K3)/60)&amp;"h "&amp;TEXT(MOD(ABS(K3),60),"00")&amp;"m")</f>
        <v/>
      </c>
      <c r="H3" s="4">
        <f>IF(L3="","",IF(L3&lt;0,"-","")&amp;INT(ABS(L3)/60)&amp;"h "&amp;TEXT(MOD(ABS(L3),60),"00")&amp;"m")</f>
        <v/>
      </c>
      <c r="I3" s="4">
        <f>IF(M3="","",IF(M3&lt;0,"-","")&amp;INT(ABS(M3)/60)&amp;"h "&amp;TEXT(MOD(ABS(M3),60),"00")&amp;"m")</f>
        <v/>
      </c>
      <c r="J3" s="4" t="n">
        <v>450</v>
      </c>
      <c r="K3" s="4">
        <f>SUMIFS('Rohdaten Tracks'!$J:$J,'Rohdaten Tracks'!$A:$A,$B3)</f>
        <v/>
      </c>
      <c r="L3" s="4">
        <f>K3-J3</f>
        <v/>
      </c>
      <c r="M3" s="4">
        <f>MAX(0,J3-K3)</f>
        <v/>
      </c>
      <c r="N3" s="4" t="inlineStr">
        <is>
          <t>Urlaub</t>
        </is>
      </c>
      <c r="O3" s="4" t="inlineStr">
        <is>
          <t>Urlaub</t>
        </is>
      </c>
      <c r="P3" s="4" t="inlineStr">
        <is>
          <t>abgeschlossen</t>
        </is>
      </c>
    </row>
    <row r="4">
      <c r="A4" s="4" t="n">
        <v>32</v>
      </c>
      <c r="B4" s="13" t="n">
        <v>46239</v>
      </c>
      <c r="C4" s="4" t="inlineStr">
        <is>
          <t>August</t>
        </is>
      </c>
      <c r="D4" s="4" t="inlineStr"/>
      <c r="E4" s="4" t="inlineStr"/>
      <c r="F4" s="4">
        <f>IF(J4="","",IF(J4&lt;0,"-","")&amp;INT(ABS(J4)/60)&amp;"h "&amp;TEXT(MOD(ABS(J4),60),"00")&amp;"m")</f>
        <v/>
      </c>
      <c r="G4" s="4">
        <f>IF(K4="","",IF(K4&lt;0,"-","")&amp;INT(ABS(K4)/60)&amp;"h "&amp;TEXT(MOD(ABS(K4),60),"00")&amp;"m")</f>
        <v/>
      </c>
      <c r="H4" s="4">
        <f>IF(L4="","",IF(L4&lt;0,"-","")&amp;INT(ABS(L4)/60)&amp;"h "&amp;TEXT(MOD(ABS(L4),60),"00")&amp;"m")</f>
        <v/>
      </c>
      <c r="I4" s="4">
        <f>IF(M4="","",IF(M4&lt;0,"-","")&amp;INT(ABS(M4)/60)&amp;"h "&amp;TEXT(MOD(ABS(M4),60),"00")&amp;"m")</f>
        <v/>
      </c>
      <c r="J4" s="4" t="n">
        <v>450</v>
      </c>
      <c r="K4" s="4">
        <f>SUMIFS('Rohdaten Tracks'!$J:$J,'Rohdaten Tracks'!$A:$A,$B4)</f>
        <v/>
      </c>
      <c r="L4" s="4">
        <f>K4-J4</f>
        <v/>
      </c>
      <c r="M4" s="4">
        <f>MAX(0,J4-K4)</f>
        <v/>
      </c>
      <c r="N4" s="4" t="inlineStr">
        <is>
          <t>Urlaub</t>
        </is>
      </c>
      <c r="O4" s="4" t="inlineStr">
        <is>
          <t>Urlaub</t>
        </is>
      </c>
      <c r="P4" s="4" t="inlineStr">
        <is>
          <t>abgeschlossen</t>
        </is>
      </c>
    </row>
    <row r="5">
      <c r="A5" s="4" t="n">
        <v>32</v>
      </c>
      <c r="B5" s="13" t="n">
        <v>46240</v>
      </c>
      <c r="C5" s="4" t="inlineStr">
        <is>
          <t>August</t>
        </is>
      </c>
      <c r="D5" s="4" t="inlineStr"/>
      <c r="E5" s="4" t="inlineStr"/>
      <c r="F5" s="4">
        <f>IF(J5="","",IF(J5&lt;0,"-","")&amp;INT(ABS(J5)/60)&amp;"h "&amp;TEXT(MOD(ABS(J5),60),"00")&amp;"m")</f>
        <v/>
      </c>
      <c r="G5" s="4">
        <f>IF(K5="","",IF(K5&lt;0,"-","")&amp;INT(ABS(K5)/60)&amp;"h "&amp;TEXT(MOD(ABS(K5),60),"00")&amp;"m")</f>
        <v/>
      </c>
      <c r="H5" s="4">
        <f>IF(L5="","",IF(L5&lt;0,"-","")&amp;INT(ABS(L5)/60)&amp;"h "&amp;TEXT(MOD(ABS(L5),60),"00")&amp;"m")</f>
        <v/>
      </c>
      <c r="I5" s="4">
        <f>IF(M5="","",IF(M5&lt;0,"-","")&amp;INT(ABS(M5)/60)&amp;"h "&amp;TEXT(MOD(ABS(M5),60),"00")&amp;"m")</f>
        <v/>
      </c>
      <c r="J5" s="4" t="n">
        <v>450</v>
      </c>
      <c r="K5" s="4">
        <f>SUMIFS('Rohdaten Tracks'!$J:$J,'Rohdaten Tracks'!$A:$A,$B5)</f>
        <v/>
      </c>
      <c r="L5" s="4">
        <f>K5-J5</f>
        <v/>
      </c>
      <c r="M5" s="4">
        <f>MAX(0,J5-K5)</f>
        <v/>
      </c>
      <c r="N5" s="4" t="inlineStr">
        <is>
          <t>Urlaub</t>
        </is>
      </c>
      <c r="O5" s="4" t="inlineStr">
        <is>
          <t>Urlaub</t>
        </is>
      </c>
      <c r="P5" s="4" t="inlineStr">
        <is>
          <t>abgeschlossen</t>
        </is>
      </c>
    </row>
    <row r="6">
      <c r="A6" s="4" t="n">
        <v>32</v>
      </c>
      <c r="B6" s="13" t="n">
        <v>46241</v>
      </c>
      <c r="C6" s="4" t="inlineStr">
        <is>
          <t>August</t>
        </is>
      </c>
      <c r="D6" s="4" t="inlineStr"/>
      <c r="E6" s="4" t="inlineStr"/>
      <c r="F6" s="4">
        <f>IF(J6="","",IF(J6&lt;0,"-","")&amp;INT(ABS(J6)/60)&amp;"h "&amp;TEXT(MOD(ABS(J6),60),"00")&amp;"m")</f>
        <v/>
      </c>
      <c r="G6" s="4">
        <f>IF(K6="","",IF(K6&lt;0,"-","")&amp;INT(ABS(K6)/60)&amp;"h "&amp;TEXT(MOD(ABS(K6),60),"00")&amp;"m")</f>
        <v/>
      </c>
      <c r="H6" s="4">
        <f>IF(L6="","",IF(L6&lt;0,"-","")&amp;INT(ABS(L6)/60)&amp;"h "&amp;TEXT(MOD(ABS(L6),60),"00")&amp;"m")</f>
        <v/>
      </c>
      <c r="I6" s="4">
        <f>IF(M6="","",IF(M6&lt;0,"-","")&amp;INT(ABS(M6)/60)&amp;"h "&amp;TEXT(MOD(ABS(M6),60),"00")&amp;"m")</f>
        <v/>
      </c>
      <c r="J6" s="4" t="n">
        <v>450</v>
      </c>
      <c r="K6" s="4">
        <f>SUMIFS('Rohdaten Tracks'!$J:$J,'Rohdaten Tracks'!$A:$A,$B6)</f>
        <v/>
      </c>
      <c r="L6" s="4">
        <f>K6-J6</f>
        <v/>
      </c>
      <c r="M6" s="4">
        <f>MAX(0,J6-K6)</f>
        <v/>
      </c>
      <c r="N6" s="4" t="inlineStr">
        <is>
          <t>Urlaub</t>
        </is>
      </c>
      <c r="O6" s="4" t="inlineStr">
        <is>
          <t>Urlaub</t>
        </is>
      </c>
      <c r="P6" s="4" t="inlineStr">
        <is>
          <t>abgeschlossen</t>
        </is>
      </c>
    </row>
    <row r="7"/>
    <row r="8">
      <c r="A8" s="20" t="inlineStr">
        <is>
          <t>Summe</t>
        </is>
      </c>
      <c r="B8" s="21" t="n"/>
      <c r="C8" s="21" t="n"/>
      <c r="D8" s="21" t="n"/>
      <c r="E8" s="21" t="n"/>
      <c r="F8" s="20">
        <f>IF(J8="","",IF(J8&lt;0,"-","")&amp;INT(ABS(J8)/60)&amp;"h "&amp;TEXT(MOD(ABS(J8),60),"00")&amp;"m")</f>
        <v/>
      </c>
      <c r="G8" s="20">
        <f>IF(K8="","",IF(K8&lt;0,"-","")&amp;INT(ABS(K8)/60)&amp;"h "&amp;TEXT(MOD(ABS(K8),60),"00")&amp;"m")</f>
        <v/>
      </c>
      <c r="H8" s="20">
        <f>IF(L8="","",IF(L8&lt;0,"-","")&amp;INT(ABS(L8)/60)&amp;"h "&amp;TEXT(MOD(ABS(L8),60),"00")&amp;"m")</f>
        <v/>
      </c>
      <c r="I8" s="20">
        <f>IF(M8="","",IF(M8&lt;0,"-","")&amp;INT(ABS(M8)/60)&amp;"h "&amp;TEXT(MOD(ABS(M8),60),"00")&amp;"m")</f>
        <v/>
      </c>
      <c r="J8" s="20">
        <f>SUM(J2:J6)</f>
        <v/>
      </c>
      <c r="K8" s="20">
        <f>SUM(K2:K6)</f>
        <v/>
      </c>
      <c r="L8" s="20">
        <f>SUM(L2:L6)</f>
        <v/>
      </c>
      <c r="M8" s="20">
        <f>SUM(M2:M6)</f>
        <v/>
      </c>
      <c r="N8" s="21" t="n"/>
      <c r="O8" s="21" t="n"/>
      <c r="P8" s="21" t="n"/>
    </row>
  </sheetData>
  <autoFilter ref="A1:P6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6">
    <cfRule type="expression" priority="9" dxfId="0">
      <formula>$L6&lt;0</formula>
    </cfRule>
    <cfRule type="expression" priority="10" dxfId="1">
      <formula>$L6&gt;0</formula>
    </cfRule>
  </conditionalFormatting>
  <conditionalFormatting sqref="H8">
    <cfRule type="expression" priority="11" dxfId="0">
      <formula>$L8&lt;0</formula>
    </cfRule>
    <cfRule type="expression" priority="12" dxfId="1">
      <formula>$L8&gt;0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P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27" customWidth="1" min="14" max="14"/>
    <col width="10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11" t="n">
        <v>40</v>
      </c>
      <c r="B2" s="12" t="n">
        <v>46298</v>
      </c>
      <c r="C2" s="11" t="inlineStr">
        <is>
          <t>Oktober</t>
        </is>
      </c>
      <c r="D2" s="11" t="inlineStr"/>
      <c r="E2" s="11" t="inlineStr"/>
      <c r="F2" s="11">
        <f>IF(J2="","",IF(J2&lt;0,"-","")&amp;INT(ABS(J2)/60)&amp;"h "&amp;TEXT(MOD(ABS(J2),60),"00")&amp;"m")</f>
        <v/>
      </c>
      <c r="G2" s="11">
        <f>IF(K2="","",IF(K2&lt;0,"-","")&amp;INT(ABS(K2)/60)&amp;"h "&amp;TEXT(MOD(ABS(K2),60),"00")&amp;"m")</f>
        <v/>
      </c>
      <c r="H2" s="11">
        <f>IF(L2="","",IF(L2&lt;0,"-","")&amp;INT(ABS(L2)/60)&amp;"h "&amp;TEXT(MOD(ABS(L2),60),"00")&amp;"m")</f>
        <v/>
      </c>
      <c r="I2" s="11">
        <f>IF(M2="","",IF(M2&lt;0,"-","")&amp;INT(ABS(M2)/60)&amp;"h "&amp;TEXT(MOD(ABS(M2),60),"00")&amp;"m")</f>
        <v/>
      </c>
      <c r="J2" s="11" t="n">
        <v>450</v>
      </c>
      <c r="K2" s="11">
        <f>SUMIFS('Rohdaten Tracks'!$J:$J,'Rohdaten Tracks'!$A:$A,$B2)</f>
        <v/>
      </c>
      <c r="L2" s="11">
        <f>K2-J2</f>
        <v/>
      </c>
      <c r="M2" s="11">
        <f>MAX(0,J2-K2)</f>
        <v/>
      </c>
      <c r="N2" s="11" t="inlineStr">
        <is>
          <t>Tag der deutschen Einheit</t>
        </is>
      </c>
      <c r="O2" s="11" t="inlineStr">
        <is>
          <t>Feiertag</t>
        </is>
      </c>
      <c r="P2" s="11" t="inlineStr">
        <is>
          <t>abgeschlossen</t>
        </is>
      </c>
    </row>
    <row r="3"/>
    <row r="4">
      <c r="A4" s="20" t="inlineStr">
        <is>
          <t>Summe</t>
        </is>
      </c>
      <c r="B4" s="21" t="n"/>
      <c r="C4" s="21" t="n"/>
      <c r="D4" s="21" t="n"/>
      <c r="E4" s="21" t="n"/>
      <c r="F4" s="20">
        <f>IF(J4="","",IF(J4&lt;0,"-","")&amp;INT(ABS(J4)/60)&amp;"h "&amp;TEXT(MOD(ABS(J4),60),"00")&amp;"m")</f>
        <v/>
      </c>
      <c r="G4" s="20">
        <f>IF(K4="","",IF(K4&lt;0,"-","")&amp;INT(ABS(K4)/60)&amp;"h "&amp;TEXT(MOD(ABS(K4),60),"00")&amp;"m")</f>
        <v/>
      </c>
      <c r="H4" s="20">
        <f>IF(L4="","",IF(L4&lt;0,"-","")&amp;INT(ABS(L4)/60)&amp;"h "&amp;TEXT(MOD(ABS(L4),60),"00")&amp;"m")</f>
        <v/>
      </c>
      <c r="I4" s="20">
        <f>IF(M4="","",IF(M4&lt;0,"-","")&amp;INT(ABS(M4)/60)&amp;"h "&amp;TEXT(MOD(ABS(M4),60),"00")&amp;"m")</f>
        <v/>
      </c>
      <c r="J4" s="20">
        <f>SUM(J2:J2)</f>
        <v/>
      </c>
      <c r="K4" s="20">
        <f>SUM(K2:K2)</f>
        <v/>
      </c>
      <c r="L4" s="20">
        <f>SUM(L2:L2)</f>
        <v/>
      </c>
      <c r="M4" s="20">
        <f>SUM(M2:M2)</f>
        <v/>
      </c>
      <c r="N4" s="21" t="n"/>
      <c r="O4" s="21" t="n"/>
      <c r="P4" s="21" t="n"/>
    </row>
  </sheetData>
  <autoFilter ref="A1:P2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4">
    <cfRule type="expression" priority="3" dxfId="0">
      <formula>$L4&lt;0</formula>
    </cfRule>
    <cfRule type="expression" priority="4" dxfId="1">
      <formula>$L4&gt;0</formula>
    </cfRule>
  </conditionalFormatting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P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18" customWidth="1" min="14" max="14"/>
    <col width="10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4" t="n">
        <v>52</v>
      </c>
      <c r="B2" s="13" t="n">
        <v>46380</v>
      </c>
      <c r="C2" s="4" t="inlineStr">
        <is>
          <t>Dezember</t>
        </is>
      </c>
      <c r="D2" s="4" t="inlineStr"/>
      <c r="E2" s="4" t="inlineStr"/>
      <c r="F2" s="4">
        <f>IF(J2="","",IF(J2&lt;0,"-","")&amp;INT(ABS(J2)/60)&amp;"h "&amp;TEXT(MOD(ABS(J2),60),"00")&amp;"m")</f>
        <v/>
      </c>
      <c r="G2" s="4">
        <f>IF(K2="","",IF(K2&lt;0,"-","")&amp;INT(ABS(K2)/60)&amp;"h "&amp;TEXT(MOD(ABS(K2),60),"00")&amp;"m")</f>
        <v/>
      </c>
      <c r="H2" s="4">
        <f>IF(L2="","",IF(L2&lt;0,"-","")&amp;INT(ABS(L2)/60)&amp;"h "&amp;TEXT(MOD(ABS(L2),60),"00")&amp;"m")</f>
        <v/>
      </c>
      <c r="I2" s="4">
        <f>IF(M2="","",IF(M2&lt;0,"-","")&amp;INT(ABS(M2)/60)&amp;"h "&amp;TEXT(MOD(ABS(M2),60),"00")&amp;"m")</f>
        <v/>
      </c>
      <c r="J2" s="4" t="n">
        <v>225</v>
      </c>
      <c r="K2" s="4">
        <f>SUMIFS('Rohdaten Tracks'!$J:$J,'Rohdaten Tracks'!$A:$A,$B2)</f>
        <v/>
      </c>
      <c r="L2" s="4">
        <f>K2-J2</f>
        <v/>
      </c>
      <c r="M2" s="4">
        <f>MAX(0,J2-K2)</f>
        <v/>
      </c>
      <c r="N2" s="4" t="inlineStr">
        <is>
          <t>Urlaub</t>
        </is>
      </c>
      <c r="O2" s="4" t="inlineStr">
        <is>
          <t>Urlaub</t>
        </is>
      </c>
      <c r="P2" s="4" t="inlineStr">
        <is>
          <t>abgeschlossen</t>
        </is>
      </c>
    </row>
    <row r="3">
      <c r="A3" s="11" t="n">
        <v>52</v>
      </c>
      <c r="B3" s="12" t="n">
        <v>46381</v>
      </c>
      <c r="C3" s="11" t="inlineStr">
        <is>
          <t>Dezember</t>
        </is>
      </c>
      <c r="D3" s="11" t="inlineStr"/>
      <c r="E3" s="11" t="inlineStr"/>
      <c r="F3" s="11">
        <f>IF(J3="","",IF(J3&lt;0,"-","")&amp;INT(ABS(J3)/60)&amp;"h "&amp;TEXT(MOD(ABS(J3),60),"00")&amp;"m")</f>
        <v/>
      </c>
      <c r="G3" s="11">
        <f>IF(K3="","",IF(K3&lt;0,"-","")&amp;INT(ABS(K3)/60)&amp;"h "&amp;TEXT(MOD(ABS(K3),60),"00")&amp;"m")</f>
        <v/>
      </c>
      <c r="H3" s="11">
        <f>IF(L3="","",IF(L3&lt;0,"-","")&amp;INT(ABS(L3)/60)&amp;"h "&amp;TEXT(MOD(ABS(L3),60),"00")&amp;"m")</f>
        <v/>
      </c>
      <c r="I3" s="11">
        <f>IF(M3="","",IF(M3&lt;0,"-","")&amp;INT(ABS(M3)/60)&amp;"h "&amp;TEXT(MOD(ABS(M3),60),"00")&amp;"m")</f>
        <v/>
      </c>
      <c r="J3" s="11" t="n">
        <v>450</v>
      </c>
      <c r="K3" s="11">
        <f>SUMIFS('Rohdaten Tracks'!$J:$J,'Rohdaten Tracks'!$A:$A,$B3)</f>
        <v/>
      </c>
      <c r="L3" s="11">
        <f>K3-J3</f>
        <v/>
      </c>
      <c r="M3" s="11">
        <f>MAX(0,J3-K3)</f>
        <v/>
      </c>
      <c r="N3" s="11" t="inlineStr">
        <is>
          <t>1. Weihnachtstag</t>
        </is>
      </c>
      <c r="O3" s="11" t="inlineStr">
        <is>
          <t>Feiertag</t>
        </is>
      </c>
      <c r="P3" s="11" t="inlineStr">
        <is>
          <t>abgeschlossen</t>
        </is>
      </c>
    </row>
    <row r="4">
      <c r="A4" s="11" t="n">
        <v>52</v>
      </c>
      <c r="B4" s="12" t="n">
        <v>46382</v>
      </c>
      <c r="C4" s="11" t="inlineStr">
        <is>
          <t>Dezember</t>
        </is>
      </c>
      <c r="D4" s="11" t="inlineStr"/>
      <c r="E4" s="11" t="inlineStr"/>
      <c r="F4" s="11">
        <f>IF(J4="","",IF(J4&lt;0,"-","")&amp;INT(ABS(J4)/60)&amp;"h "&amp;TEXT(MOD(ABS(J4),60),"00")&amp;"m")</f>
        <v/>
      </c>
      <c r="G4" s="11">
        <f>IF(K4="","",IF(K4&lt;0,"-","")&amp;INT(ABS(K4)/60)&amp;"h "&amp;TEXT(MOD(ABS(K4),60),"00")&amp;"m")</f>
        <v/>
      </c>
      <c r="H4" s="11">
        <f>IF(L4="","",IF(L4&lt;0,"-","")&amp;INT(ABS(L4)/60)&amp;"h "&amp;TEXT(MOD(ABS(L4),60),"00")&amp;"m")</f>
        <v/>
      </c>
      <c r="I4" s="11">
        <f>IF(M4="","",IF(M4&lt;0,"-","")&amp;INT(ABS(M4)/60)&amp;"h "&amp;TEXT(MOD(ABS(M4),60),"00")&amp;"m")</f>
        <v/>
      </c>
      <c r="J4" s="11" t="n">
        <v>450</v>
      </c>
      <c r="K4" s="11">
        <f>SUMIFS('Rohdaten Tracks'!$J:$J,'Rohdaten Tracks'!$A:$A,$B4)</f>
        <v/>
      </c>
      <c r="L4" s="11">
        <f>K4-J4</f>
        <v/>
      </c>
      <c r="M4" s="11">
        <f>MAX(0,J4-K4)</f>
        <v/>
      </c>
      <c r="N4" s="11" t="inlineStr">
        <is>
          <t>2. Weihnachtstag</t>
        </is>
      </c>
      <c r="O4" s="11" t="inlineStr">
        <is>
          <t>Feiertag</t>
        </is>
      </c>
      <c r="P4" s="11" t="inlineStr">
        <is>
          <t>abgeschlossen</t>
        </is>
      </c>
    </row>
    <row r="5">
      <c r="A5" s="4" t="n">
        <v>53</v>
      </c>
      <c r="B5" s="13" t="n">
        <v>46384</v>
      </c>
      <c r="C5" s="4" t="inlineStr">
        <is>
          <t>Dezember</t>
        </is>
      </c>
      <c r="D5" s="4" t="inlineStr"/>
      <c r="E5" s="4" t="inlineStr"/>
      <c r="F5" s="4">
        <f>IF(J5="","",IF(J5&lt;0,"-","")&amp;INT(ABS(J5)/60)&amp;"h "&amp;TEXT(MOD(ABS(J5),60),"00")&amp;"m")</f>
        <v/>
      </c>
      <c r="G5" s="4">
        <f>IF(K5="","",IF(K5&lt;0,"-","")&amp;INT(ABS(K5)/60)&amp;"h "&amp;TEXT(MOD(ABS(K5),60),"00")&amp;"m")</f>
        <v/>
      </c>
      <c r="H5" s="4">
        <f>IF(L5="","",IF(L5&lt;0,"-","")&amp;INT(ABS(L5)/60)&amp;"h "&amp;TEXT(MOD(ABS(L5),60),"00")&amp;"m")</f>
        <v/>
      </c>
      <c r="I5" s="4">
        <f>IF(M5="","",IF(M5&lt;0,"-","")&amp;INT(ABS(M5)/60)&amp;"h "&amp;TEXT(MOD(ABS(M5),60),"00")&amp;"m")</f>
        <v/>
      </c>
      <c r="J5" s="4" t="n">
        <v>450</v>
      </c>
      <c r="K5" s="4">
        <f>SUMIFS('Rohdaten Tracks'!$J:$J,'Rohdaten Tracks'!$A:$A,$B5)</f>
        <v/>
      </c>
      <c r="L5" s="4">
        <f>K5-J5</f>
        <v/>
      </c>
      <c r="M5" s="4">
        <f>MAX(0,J5-K5)</f>
        <v/>
      </c>
      <c r="N5" s="4" t="inlineStr">
        <is>
          <t>Urlaub</t>
        </is>
      </c>
      <c r="O5" s="4" t="inlineStr">
        <is>
          <t>Urlaub</t>
        </is>
      </c>
      <c r="P5" s="4" t="inlineStr">
        <is>
          <t>abgeschlossen</t>
        </is>
      </c>
    </row>
    <row r="6">
      <c r="A6" s="4" t="n">
        <v>53</v>
      </c>
      <c r="B6" s="13" t="n">
        <v>46385</v>
      </c>
      <c r="C6" s="4" t="inlineStr">
        <is>
          <t>Dezember</t>
        </is>
      </c>
      <c r="D6" s="4" t="inlineStr"/>
      <c r="E6" s="4" t="inlineStr"/>
      <c r="F6" s="4">
        <f>IF(J6="","",IF(J6&lt;0,"-","")&amp;INT(ABS(J6)/60)&amp;"h "&amp;TEXT(MOD(ABS(J6),60),"00")&amp;"m")</f>
        <v/>
      </c>
      <c r="G6" s="4">
        <f>IF(K6="","",IF(K6&lt;0,"-","")&amp;INT(ABS(K6)/60)&amp;"h "&amp;TEXT(MOD(ABS(K6),60),"00")&amp;"m")</f>
        <v/>
      </c>
      <c r="H6" s="4">
        <f>IF(L6="","",IF(L6&lt;0,"-","")&amp;INT(ABS(L6)/60)&amp;"h "&amp;TEXT(MOD(ABS(L6),60),"00")&amp;"m")</f>
        <v/>
      </c>
      <c r="I6" s="4">
        <f>IF(M6="","",IF(M6&lt;0,"-","")&amp;INT(ABS(M6)/60)&amp;"h "&amp;TEXT(MOD(ABS(M6),60),"00")&amp;"m")</f>
        <v/>
      </c>
      <c r="J6" s="4" t="n">
        <v>450</v>
      </c>
      <c r="K6" s="4">
        <f>SUMIFS('Rohdaten Tracks'!$J:$J,'Rohdaten Tracks'!$A:$A,$B6)</f>
        <v/>
      </c>
      <c r="L6" s="4">
        <f>K6-J6</f>
        <v/>
      </c>
      <c r="M6" s="4">
        <f>MAX(0,J6-K6)</f>
        <v/>
      </c>
      <c r="N6" s="4" t="inlineStr">
        <is>
          <t>Urlaub</t>
        </is>
      </c>
      <c r="O6" s="4" t="inlineStr">
        <is>
          <t>Urlaub</t>
        </is>
      </c>
      <c r="P6" s="4" t="inlineStr">
        <is>
          <t>abgeschlossen</t>
        </is>
      </c>
    </row>
    <row r="7">
      <c r="A7" s="4" t="n">
        <v>53</v>
      </c>
      <c r="B7" s="13" t="n">
        <v>46386</v>
      </c>
      <c r="C7" s="4" t="inlineStr">
        <is>
          <t>Dezember</t>
        </is>
      </c>
      <c r="D7" s="4" t="inlineStr"/>
      <c r="E7" s="4" t="inlineStr"/>
      <c r="F7" s="4">
        <f>IF(J7="","",IF(J7&lt;0,"-","")&amp;INT(ABS(J7)/60)&amp;"h "&amp;TEXT(MOD(ABS(J7),60),"00")&amp;"m")</f>
        <v/>
      </c>
      <c r="G7" s="4">
        <f>IF(K7="","",IF(K7&lt;0,"-","")&amp;INT(ABS(K7)/60)&amp;"h "&amp;TEXT(MOD(ABS(K7),60),"00")&amp;"m")</f>
        <v/>
      </c>
      <c r="H7" s="4">
        <f>IF(L7="","",IF(L7&lt;0,"-","")&amp;INT(ABS(L7)/60)&amp;"h "&amp;TEXT(MOD(ABS(L7),60),"00")&amp;"m")</f>
        <v/>
      </c>
      <c r="I7" s="4">
        <f>IF(M7="","",IF(M7&lt;0,"-","")&amp;INT(ABS(M7)/60)&amp;"h "&amp;TEXT(MOD(ABS(M7),60),"00")&amp;"m")</f>
        <v/>
      </c>
      <c r="J7" s="4" t="n">
        <v>450</v>
      </c>
      <c r="K7" s="4">
        <f>SUMIFS('Rohdaten Tracks'!$J:$J,'Rohdaten Tracks'!$A:$A,$B7)</f>
        <v/>
      </c>
      <c r="L7" s="4">
        <f>K7-J7</f>
        <v/>
      </c>
      <c r="M7" s="4">
        <f>MAX(0,J7-K7)</f>
        <v/>
      </c>
      <c r="N7" s="4" t="inlineStr">
        <is>
          <t>Urlaub</t>
        </is>
      </c>
      <c r="O7" s="4" t="inlineStr">
        <is>
          <t>Urlaub</t>
        </is>
      </c>
      <c r="P7" s="4" t="inlineStr">
        <is>
          <t>abgeschlossen</t>
        </is>
      </c>
    </row>
    <row r="8">
      <c r="A8" s="4" t="n">
        <v>53</v>
      </c>
      <c r="B8" s="13" t="n">
        <v>46387</v>
      </c>
      <c r="C8" s="4" t="inlineStr">
        <is>
          <t>Dezember</t>
        </is>
      </c>
      <c r="D8" s="4" t="inlineStr"/>
      <c r="E8" s="4" t="inlineStr"/>
      <c r="F8" s="4">
        <f>IF(J8="","",IF(J8&lt;0,"-","")&amp;INT(ABS(J8)/60)&amp;"h "&amp;TEXT(MOD(ABS(J8),60),"00")&amp;"m")</f>
        <v/>
      </c>
      <c r="G8" s="4">
        <f>IF(K8="","",IF(K8&lt;0,"-","")&amp;INT(ABS(K8)/60)&amp;"h "&amp;TEXT(MOD(ABS(K8),60),"00")&amp;"m")</f>
        <v/>
      </c>
      <c r="H8" s="4">
        <f>IF(L8="","",IF(L8&lt;0,"-","")&amp;INT(ABS(L8)/60)&amp;"h "&amp;TEXT(MOD(ABS(L8),60),"00")&amp;"m")</f>
        <v/>
      </c>
      <c r="I8" s="4">
        <f>IF(M8="","",IF(M8&lt;0,"-","")&amp;INT(ABS(M8)/60)&amp;"h "&amp;TEXT(MOD(ABS(M8),60),"00")&amp;"m")</f>
        <v/>
      </c>
      <c r="J8" s="4" t="n">
        <v>225</v>
      </c>
      <c r="K8" s="4">
        <f>SUMIFS('Rohdaten Tracks'!$J:$J,'Rohdaten Tracks'!$A:$A,$B8)</f>
        <v/>
      </c>
      <c r="L8" s="4">
        <f>K8-J8</f>
        <v/>
      </c>
      <c r="M8" s="4">
        <f>MAX(0,J8-K8)</f>
        <v/>
      </c>
      <c r="N8" s="4" t="inlineStr">
        <is>
          <t>Urlaub</t>
        </is>
      </c>
      <c r="O8" s="4" t="inlineStr">
        <is>
          <t>Urlaub</t>
        </is>
      </c>
      <c r="P8" s="4" t="inlineStr">
        <is>
          <t>abgeschlossen</t>
        </is>
      </c>
    </row>
    <row r="9"/>
    <row r="10">
      <c r="A10" s="20" t="inlineStr">
        <is>
          <t>Summe</t>
        </is>
      </c>
      <c r="B10" s="21" t="n"/>
      <c r="C10" s="21" t="n"/>
      <c r="D10" s="21" t="n"/>
      <c r="E10" s="21" t="n"/>
      <c r="F10" s="20">
        <f>IF(J10="","",IF(J10&lt;0,"-","")&amp;INT(ABS(J10)/60)&amp;"h "&amp;TEXT(MOD(ABS(J10),60),"00")&amp;"m")</f>
        <v/>
      </c>
      <c r="G10" s="20">
        <f>IF(K10="","",IF(K10&lt;0,"-","")&amp;INT(ABS(K10)/60)&amp;"h "&amp;TEXT(MOD(ABS(K10),60),"00")&amp;"m")</f>
        <v/>
      </c>
      <c r="H10" s="20">
        <f>IF(L10="","",IF(L10&lt;0,"-","")&amp;INT(ABS(L10)/60)&amp;"h "&amp;TEXT(MOD(ABS(L10),60),"00")&amp;"m")</f>
        <v/>
      </c>
      <c r="I10" s="20">
        <f>IF(M10="","",IF(M10&lt;0,"-","")&amp;INT(ABS(M10)/60)&amp;"h "&amp;TEXT(MOD(ABS(M10),60),"00")&amp;"m")</f>
        <v/>
      </c>
      <c r="J10" s="20">
        <f>SUM(J2:J8)</f>
        <v/>
      </c>
      <c r="K10" s="20">
        <f>SUM(K2:K8)</f>
        <v/>
      </c>
      <c r="L10" s="20">
        <f>SUM(L2:L8)</f>
        <v/>
      </c>
      <c r="M10" s="20">
        <f>SUM(M2:M8)</f>
        <v/>
      </c>
      <c r="N10" s="21" t="n"/>
      <c r="O10" s="21" t="n"/>
      <c r="P10" s="21" t="n"/>
    </row>
  </sheetData>
  <autoFilter ref="A1:P8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6">
    <cfRule type="expression" priority="9" dxfId="0">
      <formula>$L6&lt;0</formula>
    </cfRule>
    <cfRule type="expression" priority="10" dxfId="1">
      <formula>$L6&gt;0</formula>
    </cfRule>
  </conditionalFormatting>
  <conditionalFormatting sqref="H7">
    <cfRule type="expression" priority="11" dxfId="0">
      <formula>$L7&lt;0</formula>
    </cfRule>
    <cfRule type="expression" priority="12" dxfId="1">
      <formula>$L7&gt;0</formula>
    </cfRule>
  </conditionalFormatting>
  <conditionalFormatting sqref="H8">
    <cfRule type="expression" priority="13" dxfId="0">
      <formula>$L8&lt;0</formula>
    </cfRule>
    <cfRule type="expression" priority="14" dxfId="1">
      <formula>$L8&gt;0</formula>
    </cfRule>
  </conditionalFormatting>
  <conditionalFormatting sqref="H10">
    <cfRule type="expression" priority="15" dxfId="0">
      <formula>$L10&lt;0</formula>
    </cfRule>
    <cfRule type="expression" priority="16" dxfId="1">
      <formula>$L10&gt;0</formula>
    </cfRule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P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11" customWidth="1" min="14" max="14"/>
    <col width="10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4" t="n">
        <v>1</v>
      </c>
      <c r="B2" s="13" t="n">
        <v>46024</v>
      </c>
      <c r="C2" s="4" t="inlineStr">
        <is>
          <t>Januar</t>
        </is>
      </c>
      <c r="D2" s="4" t="inlineStr"/>
      <c r="E2" s="4" t="inlineStr"/>
      <c r="F2" s="4">
        <f>IF(J2="","",IF(J2&lt;0,"-","")&amp;INT(ABS(J2)/60)&amp;"h "&amp;TEXT(MOD(ABS(J2),60),"00")&amp;"m")</f>
        <v/>
      </c>
      <c r="G2" s="4">
        <f>IF(K2="","",IF(K2&lt;0,"-","")&amp;INT(ABS(K2)/60)&amp;"h "&amp;TEXT(MOD(ABS(K2),60),"00")&amp;"m")</f>
        <v/>
      </c>
      <c r="H2" s="4">
        <f>IF(L2="","",IF(L2&lt;0,"-","")&amp;INT(ABS(L2)/60)&amp;"h "&amp;TEXT(MOD(ABS(L2),60),"00")&amp;"m")</f>
        <v/>
      </c>
      <c r="I2" s="4">
        <f>IF(M2="","",IF(M2&lt;0,"-","")&amp;INT(ABS(M2)/60)&amp;"h "&amp;TEXT(MOD(ABS(M2),60),"00")&amp;"m")</f>
        <v/>
      </c>
      <c r="J2" s="4" t="n">
        <v>450</v>
      </c>
      <c r="K2" s="4">
        <f>SUMIFS('Rohdaten Tracks'!$J:$J,'Rohdaten Tracks'!$A:$A,$B2)</f>
        <v/>
      </c>
      <c r="L2" s="4">
        <f>K2-J2</f>
        <v/>
      </c>
      <c r="M2" s="4">
        <f>MAX(0,J2-K2)</f>
        <v/>
      </c>
      <c r="N2" s="4" t="inlineStr">
        <is>
          <t>Urlaub</t>
        </is>
      </c>
      <c r="O2" s="4" t="inlineStr">
        <is>
          <t>Urlaub</t>
        </is>
      </c>
      <c r="P2" s="4" t="inlineStr">
        <is>
          <t>abgeschlossen</t>
        </is>
      </c>
    </row>
    <row r="3">
      <c r="A3" s="4" t="n">
        <v>3</v>
      </c>
      <c r="B3" s="13" t="n">
        <v>46037</v>
      </c>
      <c r="C3" s="4" t="inlineStr">
        <is>
          <t>Januar</t>
        </is>
      </c>
      <c r="D3" s="4" t="inlineStr"/>
      <c r="E3" s="4" t="inlineStr"/>
      <c r="F3" s="4">
        <f>IF(J3="","",IF(J3&lt;0,"-","")&amp;INT(ABS(J3)/60)&amp;"h "&amp;TEXT(MOD(ABS(J3),60),"00")&amp;"m")</f>
        <v/>
      </c>
      <c r="G3" s="4">
        <f>IF(K3="","",IF(K3&lt;0,"-","")&amp;INT(ABS(K3)/60)&amp;"h "&amp;TEXT(MOD(ABS(K3),60),"00")&amp;"m")</f>
        <v/>
      </c>
      <c r="H3" s="4">
        <f>IF(L3="","",IF(L3&lt;0,"-","")&amp;INT(ABS(L3)/60)&amp;"h "&amp;TEXT(MOD(ABS(L3),60),"00")&amp;"m")</f>
        <v/>
      </c>
      <c r="I3" s="4">
        <f>IF(M3="","",IF(M3&lt;0,"-","")&amp;INT(ABS(M3)/60)&amp;"h "&amp;TEXT(MOD(ABS(M3),60),"00")&amp;"m")</f>
        <v/>
      </c>
      <c r="J3" s="4" t="n">
        <v>450</v>
      </c>
      <c r="K3" s="4">
        <f>SUMIFS('Rohdaten Tracks'!$J:$J,'Rohdaten Tracks'!$A:$A,$B3)</f>
        <v/>
      </c>
      <c r="L3" s="4">
        <f>K3-J3</f>
        <v/>
      </c>
      <c r="M3" s="4">
        <f>MAX(0,J3-K3)</f>
        <v/>
      </c>
      <c r="N3" s="4" t="inlineStr">
        <is>
          <t>Urlaub</t>
        </is>
      </c>
      <c r="O3" s="4" t="inlineStr">
        <is>
          <t>Urlaub</t>
        </is>
      </c>
      <c r="P3" s="4" t="inlineStr">
        <is>
          <t>abgeschlossen</t>
        </is>
      </c>
    </row>
    <row r="4">
      <c r="A4" s="4" t="n">
        <v>3</v>
      </c>
      <c r="B4" s="13" t="n">
        <v>46038</v>
      </c>
      <c r="C4" s="4" t="inlineStr">
        <is>
          <t>Januar</t>
        </is>
      </c>
      <c r="D4" s="4" t="inlineStr"/>
      <c r="E4" s="4" t="inlineStr"/>
      <c r="F4" s="4">
        <f>IF(J4="","",IF(J4&lt;0,"-","")&amp;INT(ABS(J4)/60)&amp;"h "&amp;TEXT(MOD(ABS(J4),60),"00")&amp;"m")</f>
        <v/>
      </c>
      <c r="G4" s="4">
        <f>IF(K4="","",IF(K4&lt;0,"-","")&amp;INT(ABS(K4)/60)&amp;"h "&amp;TEXT(MOD(ABS(K4),60),"00")&amp;"m")</f>
        <v/>
      </c>
      <c r="H4" s="4">
        <f>IF(L4="","",IF(L4&lt;0,"-","")&amp;INT(ABS(L4)/60)&amp;"h "&amp;TEXT(MOD(ABS(L4),60),"00")&amp;"m")</f>
        <v/>
      </c>
      <c r="I4" s="4">
        <f>IF(M4="","",IF(M4&lt;0,"-","")&amp;INT(ABS(M4)/60)&amp;"h "&amp;TEXT(MOD(ABS(M4),60),"00")&amp;"m")</f>
        <v/>
      </c>
      <c r="J4" s="4" t="n">
        <v>450</v>
      </c>
      <c r="K4" s="4">
        <f>SUMIFS('Rohdaten Tracks'!$J:$J,'Rohdaten Tracks'!$A:$A,$B4)</f>
        <v/>
      </c>
      <c r="L4" s="4">
        <f>K4-J4</f>
        <v/>
      </c>
      <c r="M4" s="4">
        <f>MAX(0,J4-K4)</f>
        <v/>
      </c>
      <c r="N4" s="4" t="inlineStr">
        <is>
          <t>Urlaub</t>
        </is>
      </c>
      <c r="O4" s="4" t="inlineStr">
        <is>
          <t>Urlaub</t>
        </is>
      </c>
      <c r="P4" s="4" t="inlineStr">
        <is>
          <t>abgeschlossen</t>
        </is>
      </c>
    </row>
    <row r="5">
      <c r="A5" s="4" t="n">
        <v>19</v>
      </c>
      <c r="B5" s="13" t="n">
        <v>46148</v>
      </c>
      <c r="C5" s="4" t="inlineStr">
        <is>
          <t>Mai</t>
        </is>
      </c>
      <c r="D5" s="4" t="inlineStr"/>
      <c r="E5" s="4" t="inlineStr"/>
      <c r="F5" s="4">
        <f>IF(J5="","",IF(J5&lt;0,"-","")&amp;INT(ABS(J5)/60)&amp;"h "&amp;TEXT(MOD(ABS(J5),60),"00")&amp;"m")</f>
        <v/>
      </c>
      <c r="G5" s="4">
        <f>IF(K5="","",IF(K5&lt;0,"-","")&amp;INT(ABS(K5)/60)&amp;"h "&amp;TEXT(MOD(ABS(K5),60),"00")&amp;"m")</f>
        <v/>
      </c>
      <c r="H5" s="4">
        <f>IF(L5="","",IF(L5&lt;0,"-","")&amp;INT(ABS(L5)/60)&amp;"h "&amp;TEXT(MOD(ABS(L5),60),"00")&amp;"m")</f>
        <v/>
      </c>
      <c r="I5" s="4">
        <f>IF(M5="","",IF(M5&lt;0,"-","")&amp;INT(ABS(M5)/60)&amp;"h "&amp;TEXT(MOD(ABS(M5),60),"00")&amp;"m")</f>
        <v/>
      </c>
      <c r="J5" s="4" t="n">
        <v>450</v>
      </c>
      <c r="K5" s="4">
        <f>SUMIFS('Rohdaten Tracks'!$J:$J,'Rohdaten Tracks'!$A:$A,$B5)</f>
        <v/>
      </c>
      <c r="L5" s="4">
        <f>K5-J5</f>
        <v/>
      </c>
      <c r="M5" s="4">
        <f>MAX(0,J5-K5)</f>
        <v/>
      </c>
      <c r="N5" s="4" t="inlineStr">
        <is>
          <t>Urlaub</t>
        </is>
      </c>
      <c r="O5" s="4" t="inlineStr">
        <is>
          <t>Urlaub</t>
        </is>
      </c>
      <c r="P5" s="4" t="inlineStr">
        <is>
          <t>abgeschlossen</t>
        </is>
      </c>
    </row>
    <row r="6">
      <c r="A6" s="4" t="n">
        <v>19</v>
      </c>
      <c r="B6" s="13" t="n">
        <v>46149</v>
      </c>
      <c r="C6" s="4" t="inlineStr">
        <is>
          <t>Mai</t>
        </is>
      </c>
      <c r="D6" s="4" t="inlineStr"/>
      <c r="E6" s="4" t="inlineStr"/>
      <c r="F6" s="4">
        <f>IF(J6="","",IF(J6&lt;0,"-","")&amp;INT(ABS(J6)/60)&amp;"h "&amp;TEXT(MOD(ABS(J6),60),"00")&amp;"m")</f>
        <v/>
      </c>
      <c r="G6" s="4">
        <f>IF(K6="","",IF(K6&lt;0,"-","")&amp;INT(ABS(K6)/60)&amp;"h "&amp;TEXT(MOD(ABS(K6),60),"00")&amp;"m")</f>
        <v/>
      </c>
      <c r="H6" s="4">
        <f>IF(L6="","",IF(L6&lt;0,"-","")&amp;INT(ABS(L6)/60)&amp;"h "&amp;TEXT(MOD(ABS(L6),60),"00")&amp;"m")</f>
        <v/>
      </c>
      <c r="I6" s="4">
        <f>IF(M6="","",IF(M6&lt;0,"-","")&amp;INT(ABS(M6)/60)&amp;"h "&amp;TEXT(MOD(ABS(M6),60),"00")&amp;"m")</f>
        <v/>
      </c>
      <c r="J6" s="4" t="n">
        <v>450</v>
      </c>
      <c r="K6" s="4">
        <f>SUMIFS('Rohdaten Tracks'!$J:$J,'Rohdaten Tracks'!$A:$A,$B6)</f>
        <v/>
      </c>
      <c r="L6" s="4">
        <f>K6-J6</f>
        <v/>
      </c>
      <c r="M6" s="4">
        <f>MAX(0,J6-K6)</f>
        <v/>
      </c>
      <c r="N6" s="4" t="inlineStr">
        <is>
          <t>Urlaub</t>
        </is>
      </c>
      <c r="O6" s="4" t="inlineStr">
        <is>
          <t>Urlaub</t>
        </is>
      </c>
      <c r="P6" s="4" t="inlineStr">
        <is>
          <t>abgeschlossen</t>
        </is>
      </c>
    </row>
    <row r="7">
      <c r="A7" s="4" t="n">
        <v>19</v>
      </c>
      <c r="B7" s="13" t="n">
        <v>46150</v>
      </c>
      <c r="C7" s="4" t="inlineStr">
        <is>
          <t>Mai</t>
        </is>
      </c>
      <c r="D7" s="4" t="inlineStr"/>
      <c r="E7" s="4" t="inlineStr"/>
      <c r="F7" s="4">
        <f>IF(J7="","",IF(J7&lt;0,"-","")&amp;INT(ABS(J7)/60)&amp;"h "&amp;TEXT(MOD(ABS(J7),60),"00")&amp;"m")</f>
        <v/>
      </c>
      <c r="G7" s="4">
        <f>IF(K7="","",IF(K7&lt;0,"-","")&amp;INT(ABS(K7)/60)&amp;"h "&amp;TEXT(MOD(ABS(K7),60),"00")&amp;"m")</f>
        <v/>
      </c>
      <c r="H7" s="4">
        <f>IF(L7="","",IF(L7&lt;0,"-","")&amp;INT(ABS(L7)/60)&amp;"h "&amp;TEXT(MOD(ABS(L7),60),"00")&amp;"m")</f>
        <v/>
      </c>
      <c r="I7" s="4">
        <f>IF(M7="","",IF(M7&lt;0,"-","")&amp;INT(ABS(M7)/60)&amp;"h "&amp;TEXT(MOD(ABS(M7),60),"00")&amp;"m")</f>
        <v/>
      </c>
      <c r="J7" s="4" t="n">
        <v>450</v>
      </c>
      <c r="K7" s="4">
        <f>SUMIFS('Rohdaten Tracks'!$J:$J,'Rohdaten Tracks'!$A:$A,$B7)</f>
        <v/>
      </c>
      <c r="L7" s="4">
        <f>K7-J7</f>
        <v/>
      </c>
      <c r="M7" s="4">
        <f>MAX(0,J7-K7)</f>
        <v/>
      </c>
      <c r="N7" s="4" t="inlineStr">
        <is>
          <t>Urlaub</t>
        </is>
      </c>
      <c r="O7" s="4" t="inlineStr">
        <is>
          <t>Urlaub</t>
        </is>
      </c>
      <c r="P7" s="4" t="inlineStr">
        <is>
          <t>abgeschlossen</t>
        </is>
      </c>
    </row>
    <row r="8">
      <c r="A8" s="4" t="n">
        <v>30</v>
      </c>
      <c r="B8" s="13" t="n">
        <v>46223</v>
      </c>
      <c r="C8" s="4" t="inlineStr">
        <is>
          <t>Juli</t>
        </is>
      </c>
      <c r="D8" s="4" t="inlineStr"/>
      <c r="E8" s="4" t="inlineStr"/>
      <c r="F8" s="4">
        <f>IF(J8="","",IF(J8&lt;0,"-","")&amp;INT(ABS(J8)/60)&amp;"h "&amp;TEXT(MOD(ABS(J8),60),"00")&amp;"m")</f>
        <v/>
      </c>
      <c r="G8" s="4">
        <f>IF(K8="","",IF(K8&lt;0,"-","")&amp;INT(ABS(K8)/60)&amp;"h "&amp;TEXT(MOD(ABS(K8),60),"00")&amp;"m")</f>
        <v/>
      </c>
      <c r="H8" s="4">
        <f>IF(L8="","",IF(L8&lt;0,"-","")&amp;INT(ABS(L8)/60)&amp;"h "&amp;TEXT(MOD(ABS(L8),60),"00")&amp;"m")</f>
        <v/>
      </c>
      <c r="I8" s="4">
        <f>IF(M8="","",IF(M8&lt;0,"-","")&amp;INT(ABS(M8)/60)&amp;"h "&amp;TEXT(MOD(ABS(M8),60),"00")&amp;"m")</f>
        <v/>
      </c>
      <c r="J8" s="4" t="n">
        <v>450</v>
      </c>
      <c r="K8" s="4">
        <f>SUMIFS('Rohdaten Tracks'!$J:$J,'Rohdaten Tracks'!$A:$A,$B8)</f>
        <v/>
      </c>
      <c r="L8" s="4">
        <f>K8-J8</f>
        <v/>
      </c>
      <c r="M8" s="4">
        <f>MAX(0,J8-K8)</f>
        <v/>
      </c>
      <c r="N8" s="4" t="inlineStr">
        <is>
          <t>Urlaub</t>
        </is>
      </c>
      <c r="O8" s="4" t="inlineStr">
        <is>
          <t>Urlaub</t>
        </is>
      </c>
      <c r="P8" s="4" t="inlineStr">
        <is>
          <t>abgeschlossen</t>
        </is>
      </c>
    </row>
    <row r="9">
      <c r="A9" s="4" t="n">
        <v>30</v>
      </c>
      <c r="B9" s="13" t="n">
        <v>46224</v>
      </c>
      <c r="C9" s="4" t="inlineStr">
        <is>
          <t>Juli</t>
        </is>
      </c>
      <c r="D9" s="4" t="inlineStr"/>
      <c r="E9" s="4" t="inlineStr"/>
      <c r="F9" s="4">
        <f>IF(J9="","",IF(J9&lt;0,"-","")&amp;INT(ABS(J9)/60)&amp;"h "&amp;TEXT(MOD(ABS(J9),60),"00")&amp;"m")</f>
        <v/>
      </c>
      <c r="G9" s="4">
        <f>IF(K9="","",IF(K9&lt;0,"-","")&amp;INT(ABS(K9)/60)&amp;"h "&amp;TEXT(MOD(ABS(K9),60),"00")&amp;"m")</f>
        <v/>
      </c>
      <c r="H9" s="4">
        <f>IF(L9="","",IF(L9&lt;0,"-","")&amp;INT(ABS(L9)/60)&amp;"h "&amp;TEXT(MOD(ABS(L9),60),"00")&amp;"m")</f>
        <v/>
      </c>
      <c r="I9" s="4">
        <f>IF(M9="","",IF(M9&lt;0,"-","")&amp;INT(ABS(M9)/60)&amp;"h "&amp;TEXT(MOD(ABS(M9),60),"00")&amp;"m")</f>
        <v/>
      </c>
      <c r="J9" s="4" t="n">
        <v>450</v>
      </c>
      <c r="K9" s="4">
        <f>SUMIFS('Rohdaten Tracks'!$J:$J,'Rohdaten Tracks'!$A:$A,$B9)</f>
        <v/>
      </c>
      <c r="L9" s="4">
        <f>K9-J9</f>
        <v/>
      </c>
      <c r="M9" s="4">
        <f>MAX(0,J9-K9)</f>
        <v/>
      </c>
      <c r="N9" s="4" t="inlineStr">
        <is>
          <t>Urlaub</t>
        </is>
      </c>
      <c r="O9" s="4" t="inlineStr">
        <is>
          <t>Urlaub</t>
        </is>
      </c>
      <c r="P9" s="4" t="inlineStr">
        <is>
          <t>abgeschlossen</t>
        </is>
      </c>
    </row>
    <row r="10">
      <c r="A10" s="4" t="n">
        <v>30</v>
      </c>
      <c r="B10" s="13" t="n">
        <v>46225</v>
      </c>
      <c r="C10" s="4" t="inlineStr">
        <is>
          <t>Juli</t>
        </is>
      </c>
      <c r="D10" s="4" t="inlineStr"/>
      <c r="E10" s="4" t="inlineStr"/>
      <c r="F10" s="4">
        <f>IF(J10="","",IF(J10&lt;0,"-","")&amp;INT(ABS(J10)/60)&amp;"h "&amp;TEXT(MOD(ABS(J10),60),"00")&amp;"m")</f>
        <v/>
      </c>
      <c r="G10" s="4">
        <f>IF(K10="","",IF(K10&lt;0,"-","")&amp;INT(ABS(K10)/60)&amp;"h "&amp;TEXT(MOD(ABS(K10),60),"00")&amp;"m")</f>
        <v/>
      </c>
      <c r="H10" s="4">
        <f>IF(L10="","",IF(L10&lt;0,"-","")&amp;INT(ABS(L10)/60)&amp;"h "&amp;TEXT(MOD(ABS(L10),60),"00")&amp;"m")</f>
        <v/>
      </c>
      <c r="I10" s="4">
        <f>IF(M10="","",IF(M10&lt;0,"-","")&amp;INT(ABS(M10)/60)&amp;"h "&amp;TEXT(MOD(ABS(M10),60),"00")&amp;"m")</f>
        <v/>
      </c>
      <c r="J10" s="4" t="n">
        <v>450</v>
      </c>
      <c r="K10" s="4">
        <f>SUMIFS('Rohdaten Tracks'!$J:$J,'Rohdaten Tracks'!$A:$A,$B10)</f>
        <v/>
      </c>
      <c r="L10" s="4">
        <f>K10-J10</f>
        <v/>
      </c>
      <c r="M10" s="4">
        <f>MAX(0,J10-K10)</f>
        <v/>
      </c>
      <c r="N10" s="4" t="inlineStr">
        <is>
          <t>Urlaub</t>
        </is>
      </c>
      <c r="O10" s="4" t="inlineStr">
        <is>
          <t>Urlaub</t>
        </is>
      </c>
      <c r="P10" s="4" t="inlineStr">
        <is>
          <t>abgeschlossen</t>
        </is>
      </c>
    </row>
    <row r="11">
      <c r="A11" s="4" t="n">
        <v>30</v>
      </c>
      <c r="B11" s="13" t="n">
        <v>46226</v>
      </c>
      <c r="C11" s="4" t="inlineStr">
        <is>
          <t>Juli</t>
        </is>
      </c>
      <c r="D11" s="4" t="inlineStr"/>
      <c r="E11" s="4" t="inlineStr"/>
      <c r="F11" s="4">
        <f>IF(J11="","",IF(J11&lt;0,"-","")&amp;INT(ABS(J11)/60)&amp;"h "&amp;TEXT(MOD(ABS(J11),60),"00")&amp;"m")</f>
        <v/>
      </c>
      <c r="G11" s="4">
        <f>IF(K11="","",IF(K11&lt;0,"-","")&amp;INT(ABS(K11)/60)&amp;"h "&amp;TEXT(MOD(ABS(K11),60),"00")&amp;"m")</f>
        <v/>
      </c>
      <c r="H11" s="4">
        <f>IF(L11="","",IF(L11&lt;0,"-","")&amp;INT(ABS(L11)/60)&amp;"h "&amp;TEXT(MOD(ABS(L11),60),"00")&amp;"m")</f>
        <v/>
      </c>
      <c r="I11" s="4">
        <f>IF(M11="","",IF(M11&lt;0,"-","")&amp;INT(ABS(M11)/60)&amp;"h "&amp;TEXT(MOD(ABS(M11),60),"00")&amp;"m")</f>
        <v/>
      </c>
      <c r="J11" s="4" t="n">
        <v>450</v>
      </c>
      <c r="K11" s="4">
        <f>SUMIFS('Rohdaten Tracks'!$J:$J,'Rohdaten Tracks'!$A:$A,$B11)</f>
        <v/>
      </c>
      <c r="L11" s="4">
        <f>K11-J11</f>
        <v/>
      </c>
      <c r="M11" s="4">
        <f>MAX(0,J11-K11)</f>
        <v/>
      </c>
      <c r="N11" s="4" t="inlineStr">
        <is>
          <t>Urlaub</t>
        </is>
      </c>
      <c r="O11" s="4" t="inlineStr">
        <is>
          <t>Urlaub</t>
        </is>
      </c>
      <c r="P11" s="4" t="inlineStr">
        <is>
          <t>abgeschlossen</t>
        </is>
      </c>
    </row>
    <row r="12">
      <c r="A12" s="4" t="n">
        <v>30</v>
      </c>
      <c r="B12" s="13" t="n">
        <v>46227</v>
      </c>
      <c r="C12" s="4" t="inlineStr">
        <is>
          <t>Juli</t>
        </is>
      </c>
      <c r="D12" s="4" t="inlineStr"/>
      <c r="E12" s="4" t="inlineStr"/>
      <c r="F12" s="4">
        <f>IF(J12="","",IF(J12&lt;0,"-","")&amp;INT(ABS(J12)/60)&amp;"h "&amp;TEXT(MOD(ABS(J12),60),"00")&amp;"m")</f>
        <v/>
      </c>
      <c r="G12" s="4">
        <f>IF(K12="","",IF(K12&lt;0,"-","")&amp;INT(ABS(K12)/60)&amp;"h "&amp;TEXT(MOD(ABS(K12),60),"00")&amp;"m")</f>
        <v/>
      </c>
      <c r="H12" s="4">
        <f>IF(L12="","",IF(L12&lt;0,"-","")&amp;INT(ABS(L12)/60)&amp;"h "&amp;TEXT(MOD(ABS(L12),60),"00")&amp;"m")</f>
        <v/>
      </c>
      <c r="I12" s="4">
        <f>IF(M12="","",IF(M12&lt;0,"-","")&amp;INT(ABS(M12)/60)&amp;"h "&amp;TEXT(MOD(ABS(M12),60),"00")&amp;"m")</f>
        <v/>
      </c>
      <c r="J12" s="4" t="n">
        <v>450</v>
      </c>
      <c r="K12" s="4">
        <f>SUMIFS('Rohdaten Tracks'!$J:$J,'Rohdaten Tracks'!$A:$A,$B12)</f>
        <v/>
      </c>
      <c r="L12" s="4">
        <f>K12-J12</f>
        <v/>
      </c>
      <c r="M12" s="4">
        <f>MAX(0,J12-K12)</f>
        <v/>
      </c>
      <c r="N12" s="4" t="inlineStr">
        <is>
          <t>Urlaub</t>
        </is>
      </c>
      <c r="O12" s="4" t="inlineStr">
        <is>
          <t>Urlaub</t>
        </is>
      </c>
      <c r="P12" s="4" t="inlineStr">
        <is>
          <t>abgeschlossen</t>
        </is>
      </c>
    </row>
    <row r="13">
      <c r="A13" s="4" t="n">
        <v>31</v>
      </c>
      <c r="B13" s="13" t="n">
        <v>46230</v>
      </c>
      <c r="C13" s="4" t="inlineStr">
        <is>
          <t>Juli</t>
        </is>
      </c>
      <c r="D13" s="4" t="inlineStr"/>
      <c r="E13" s="4" t="inlineStr"/>
      <c r="F13" s="4">
        <f>IF(J13="","",IF(J13&lt;0,"-","")&amp;INT(ABS(J13)/60)&amp;"h "&amp;TEXT(MOD(ABS(J13),60),"00")&amp;"m")</f>
        <v/>
      </c>
      <c r="G13" s="4">
        <f>IF(K13="","",IF(K13&lt;0,"-","")&amp;INT(ABS(K13)/60)&amp;"h "&amp;TEXT(MOD(ABS(K13),60),"00")&amp;"m")</f>
        <v/>
      </c>
      <c r="H13" s="4">
        <f>IF(L13="","",IF(L13&lt;0,"-","")&amp;INT(ABS(L13)/60)&amp;"h "&amp;TEXT(MOD(ABS(L13),60),"00")&amp;"m")</f>
        <v/>
      </c>
      <c r="I13" s="4">
        <f>IF(M13="","",IF(M13&lt;0,"-","")&amp;INT(ABS(M13)/60)&amp;"h "&amp;TEXT(MOD(ABS(M13),60),"00")&amp;"m")</f>
        <v/>
      </c>
      <c r="J13" s="4" t="n">
        <v>450</v>
      </c>
      <c r="K13" s="4">
        <f>SUMIFS('Rohdaten Tracks'!$J:$J,'Rohdaten Tracks'!$A:$A,$B13)</f>
        <v/>
      </c>
      <c r="L13" s="4">
        <f>K13-J13</f>
        <v/>
      </c>
      <c r="M13" s="4">
        <f>MAX(0,J13-K13)</f>
        <v/>
      </c>
      <c r="N13" s="4" t="inlineStr">
        <is>
          <t>Urlaub</t>
        </is>
      </c>
      <c r="O13" s="4" t="inlineStr">
        <is>
          <t>Urlaub</t>
        </is>
      </c>
      <c r="P13" s="4" t="inlineStr">
        <is>
          <t>abgeschlossen</t>
        </is>
      </c>
    </row>
    <row r="14">
      <c r="A14" s="4" t="n">
        <v>31</v>
      </c>
      <c r="B14" s="13" t="n">
        <v>46231</v>
      </c>
      <c r="C14" s="4" t="inlineStr">
        <is>
          <t>Juli</t>
        </is>
      </c>
      <c r="D14" s="4" t="inlineStr"/>
      <c r="E14" s="4" t="inlineStr"/>
      <c r="F14" s="4">
        <f>IF(J14="","",IF(J14&lt;0,"-","")&amp;INT(ABS(J14)/60)&amp;"h "&amp;TEXT(MOD(ABS(J14),60),"00")&amp;"m")</f>
        <v/>
      </c>
      <c r="G14" s="4">
        <f>IF(K14="","",IF(K14&lt;0,"-","")&amp;INT(ABS(K14)/60)&amp;"h "&amp;TEXT(MOD(ABS(K14),60),"00")&amp;"m")</f>
        <v/>
      </c>
      <c r="H14" s="4">
        <f>IF(L14="","",IF(L14&lt;0,"-","")&amp;INT(ABS(L14)/60)&amp;"h "&amp;TEXT(MOD(ABS(L14),60),"00")&amp;"m")</f>
        <v/>
      </c>
      <c r="I14" s="4">
        <f>IF(M14="","",IF(M14&lt;0,"-","")&amp;INT(ABS(M14)/60)&amp;"h "&amp;TEXT(MOD(ABS(M14),60),"00")&amp;"m")</f>
        <v/>
      </c>
      <c r="J14" s="4" t="n">
        <v>450</v>
      </c>
      <c r="K14" s="4">
        <f>SUMIFS('Rohdaten Tracks'!$J:$J,'Rohdaten Tracks'!$A:$A,$B14)</f>
        <v/>
      </c>
      <c r="L14" s="4">
        <f>K14-J14</f>
        <v/>
      </c>
      <c r="M14" s="4">
        <f>MAX(0,J14-K14)</f>
        <v/>
      </c>
      <c r="N14" s="4" t="inlineStr">
        <is>
          <t>Urlaub</t>
        </is>
      </c>
      <c r="O14" s="4" t="inlineStr">
        <is>
          <t>Urlaub</t>
        </is>
      </c>
      <c r="P14" s="4" t="inlineStr">
        <is>
          <t>abgeschlossen</t>
        </is>
      </c>
    </row>
    <row r="15">
      <c r="A15" s="4" t="n">
        <v>31</v>
      </c>
      <c r="B15" s="13" t="n">
        <v>46232</v>
      </c>
      <c r="C15" s="4" t="inlineStr">
        <is>
          <t>Juli</t>
        </is>
      </c>
      <c r="D15" s="4" t="inlineStr"/>
      <c r="E15" s="4" t="inlineStr"/>
      <c r="F15" s="4">
        <f>IF(J15="","",IF(J15&lt;0,"-","")&amp;INT(ABS(J15)/60)&amp;"h "&amp;TEXT(MOD(ABS(J15),60),"00")&amp;"m")</f>
        <v/>
      </c>
      <c r="G15" s="4">
        <f>IF(K15="","",IF(K15&lt;0,"-","")&amp;INT(ABS(K15)/60)&amp;"h "&amp;TEXT(MOD(ABS(K15),60),"00")&amp;"m")</f>
        <v/>
      </c>
      <c r="H15" s="4">
        <f>IF(L15="","",IF(L15&lt;0,"-","")&amp;INT(ABS(L15)/60)&amp;"h "&amp;TEXT(MOD(ABS(L15),60),"00")&amp;"m")</f>
        <v/>
      </c>
      <c r="I15" s="4">
        <f>IF(M15="","",IF(M15&lt;0,"-","")&amp;INT(ABS(M15)/60)&amp;"h "&amp;TEXT(MOD(ABS(M15),60),"00")&amp;"m")</f>
        <v/>
      </c>
      <c r="J15" s="4" t="n">
        <v>450</v>
      </c>
      <c r="K15" s="4">
        <f>SUMIFS('Rohdaten Tracks'!$J:$J,'Rohdaten Tracks'!$A:$A,$B15)</f>
        <v/>
      </c>
      <c r="L15" s="4">
        <f>K15-J15</f>
        <v/>
      </c>
      <c r="M15" s="4">
        <f>MAX(0,J15-K15)</f>
        <v/>
      </c>
      <c r="N15" s="4" t="inlineStr">
        <is>
          <t>Urlaub</t>
        </is>
      </c>
      <c r="O15" s="4" t="inlineStr">
        <is>
          <t>Urlaub</t>
        </is>
      </c>
      <c r="P15" s="4" t="inlineStr">
        <is>
          <t>abgeschlossen</t>
        </is>
      </c>
    </row>
    <row r="16">
      <c r="A16" s="4" t="n">
        <v>31</v>
      </c>
      <c r="B16" s="13" t="n">
        <v>46233</v>
      </c>
      <c r="C16" s="4" t="inlineStr">
        <is>
          <t>Juli</t>
        </is>
      </c>
      <c r="D16" s="4" t="inlineStr"/>
      <c r="E16" s="4" t="inlineStr"/>
      <c r="F16" s="4">
        <f>IF(J16="","",IF(J16&lt;0,"-","")&amp;INT(ABS(J16)/60)&amp;"h "&amp;TEXT(MOD(ABS(J16),60),"00")&amp;"m")</f>
        <v/>
      </c>
      <c r="G16" s="4">
        <f>IF(K16="","",IF(K16&lt;0,"-","")&amp;INT(ABS(K16)/60)&amp;"h "&amp;TEXT(MOD(ABS(K16),60),"00")&amp;"m")</f>
        <v/>
      </c>
      <c r="H16" s="4">
        <f>IF(L16="","",IF(L16&lt;0,"-","")&amp;INT(ABS(L16)/60)&amp;"h "&amp;TEXT(MOD(ABS(L16),60),"00")&amp;"m")</f>
        <v/>
      </c>
      <c r="I16" s="4">
        <f>IF(M16="","",IF(M16&lt;0,"-","")&amp;INT(ABS(M16)/60)&amp;"h "&amp;TEXT(MOD(ABS(M16),60),"00")&amp;"m")</f>
        <v/>
      </c>
      <c r="J16" s="4" t="n">
        <v>450</v>
      </c>
      <c r="K16" s="4">
        <f>SUMIFS('Rohdaten Tracks'!$J:$J,'Rohdaten Tracks'!$A:$A,$B16)</f>
        <v/>
      </c>
      <c r="L16" s="4">
        <f>K16-J16</f>
        <v/>
      </c>
      <c r="M16" s="4">
        <f>MAX(0,J16-K16)</f>
        <v/>
      </c>
      <c r="N16" s="4" t="inlineStr">
        <is>
          <t>Urlaub</t>
        </is>
      </c>
      <c r="O16" s="4" t="inlineStr">
        <is>
          <t>Urlaub</t>
        </is>
      </c>
      <c r="P16" s="4" t="inlineStr">
        <is>
          <t>abgeschlossen</t>
        </is>
      </c>
    </row>
    <row r="17">
      <c r="A17" s="4" t="n">
        <v>31</v>
      </c>
      <c r="B17" s="13" t="n">
        <v>46234</v>
      </c>
      <c r="C17" s="4" t="inlineStr">
        <is>
          <t>Juli</t>
        </is>
      </c>
      <c r="D17" s="4" t="inlineStr"/>
      <c r="E17" s="4" t="inlineStr"/>
      <c r="F17" s="4">
        <f>IF(J17="","",IF(J17&lt;0,"-","")&amp;INT(ABS(J17)/60)&amp;"h "&amp;TEXT(MOD(ABS(J17),60),"00")&amp;"m")</f>
        <v/>
      </c>
      <c r="G17" s="4">
        <f>IF(K17="","",IF(K17&lt;0,"-","")&amp;INT(ABS(K17)/60)&amp;"h "&amp;TEXT(MOD(ABS(K17),60),"00")&amp;"m")</f>
        <v/>
      </c>
      <c r="H17" s="4">
        <f>IF(L17="","",IF(L17&lt;0,"-","")&amp;INT(ABS(L17)/60)&amp;"h "&amp;TEXT(MOD(ABS(L17),60),"00")&amp;"m")</f>
        <v/>
      </c>
      <c r="I17" s="4">
        <f>IF(M17="","",IF(M17&lt;0,"-","")&amp;INT(ABS(M17)/60)&amp;"h "&amp;TEXT(MOD(ABS(M17),60),"00")&amp;"m")</f>
        <v/>
      </c>
      <c r="J17" s="4" t="n">
        <v>450</v>
      </c>
      <c r="K17" s="4">
        <f>SUMIFS('Rohdaten Tracks'!$J:$J,'Rohdaten Tracks'!$A:$A,$B17)</f>
        <v/>
      </c>
      <c r="L17" s="4">
        <f>K17-J17</f>
        <v/>
      </c>
      <c r="M17" s="4">
        <f>MAX(0,J17-K17)</f>
        <v/>
      </c>
      <c r="N17" s="4" t="inlineStr">
        <is>
          <t>Urlaub</t>
        </is>
      </c>
      <c r="O17" s="4" t="inlineStr">
        <is>
          <t>Urlaub</t>
        </is>
      </c>
      <c r="P17" s="4" t="inlineStr">
        <is>
          <t>abgeschlossen</t>
        </is>
      </c>
    </row>
    <row r="18">
      <c r="A18" s="4" t="n">
        <v>32</v>
      </c>
      <c r="B18" s="13" t="n">
        <v>46237</v>
      </c>
      <c r="C18" s="4" t="inlineStr">
        <is>
          <t>August</t>
        </is>
      </c>
      <c r="D18" s="4" t="inlineStr"/>
      <c r="E18" s="4" t="inlineStr"/>
      <c r="F18" s="4">
        <f>IF(J18="","",IF(J18&lt;0,"-","")&amp;INT(ABS(J18)/60)&amp;"h "&amp;TEXT(MOD(ABS(J18),60),"00")&amp;"m")</f>
        <v/>
      </c>
      <c r="G18" s="4">
        <f>IF(K18="","",IF(K18&lt;0,"-","")&amp;INT(ABS(K18)/60)&amp;"h "&amp;TEXT(MOD(ABS(K18),60),"00")&amp;"m")</f>
        <v/>
      </c>
      <c r="H18" s="4">
        <f>IF(L18="","",IF(L18&lt;0,"-","")&amp;INT(ABS(L18)/60)&amp;"h "&amp;TEXT(MOD(ABS(L18),60),"00")&amp;"m")</f>
        <v/>
      </c>
      <c r="I18" s="4">
        <f>IF(M18="","",IF(M18&lt;0,"-","")&amp;INT(ABS(M18)/60)&amp;"h "&amp;TEXT(MOD(ABS(M18),60),"00")&amp;"m")</f>
        <v/>
      </c>
      <c r="J18" s="4" t="n">
        <v>450</v>
      </c>
      <c r="K18" s="4">
        <f>SUMIFS('Rohdaten Tracks'!$J:$J,'Rohdaten Tracks'!$A:$A,$B18)</f>
        <v/>
      </c>
      <c r="L18" s="4">
        <f>K18-J18</f>
        <v/>
      </c>
      <c r="M18" s="4">
        <f>MAX(0,J18-K18)</f>
        <v/>
      </c>
      <c r="N18" s="4" t="inlineStr">
        <is>
          <t>Urlaub</t>
        </is>
      </c>
      <c r="O18" s="4" t="inlineStr">
        <is>
          <t>Urlaub</t>
        </is>
      </c>
      <c r="P18" s="4" t="inlineStr">
        <is>
          <t>abgeschlossen</t>
        </is>
      </c>
    </row>
    <row r="19">
      <c r="A19" s="4" t="n">
        <v>32</v>
      </c>
      <c r="B19" s="13" t="n">
        <v>46238</v>
      </c>
      <c r="C19" s="4" t="inlineStr">
        <is>
          <t>August</t>
        </is>
      </c>
      <c r="D19" s="4" t="inlineStr"/>
      <c r="E19" s="4" t="inlineStr"/>
      <c r="F19" s="4">
        <f>IF(J19="","",IF(J19&lt;0,"-","")&amp;INT(ABS(J19)/60)&amp;"h "&amp;TEXT(MOD(ABS(J19),60),"00")&amp;"m")</f>
        <v/>
      </c>
      <c r="G19" s="4">
        <f>IF(K19="","",IF(K19&lt;0,"-","")&amp;INT(ABS(K19)/60)&amp;"h "&amp;TEXT(MOD(ABS(K19),60),"00")&amp;"m")</f>
        <v/>
      </c>
      <c r="H19" s="4">
        <f>IF(L19="","",IF(L19&lt;0,"-","")&amp;INT(ABS(L19)/60)&amp;"h "&amp;TEXT(MOD(ABS(L19),60),"00")&amp;"m")</f>
        <v/>
      </c>
      <c r="I19" s="4">
        <f>IF(M19="","",IF(M19&lt;0,"-","")&amp;INT(ABS(M19)/60)&amp;"h "&amp;TEXT(MOD(ABS(M19),60),"00")&amp;"m")</f>
        <v/>
      </c>
      <c r="J19" s="4" t="n">
        <v>450</v>
      </c>
      <c r="K19" s="4">
        <f>SUMIFS('Rohdaten Tracks'!$J:$J,'Rohdaten Tracks'!$A:$A,$B19)</f>
        <v/>
      </c>
      <c r="L19" s="4">
        <f>K19-J19</f>
        <v/>
      </c>
      <c r="M19" s="4">
        <f>MAX(0,J19-K19)</f>
        <v/>
      </c>
      <c r="N19" s="4" t="inlineStr">
        <is>
          <t>Urlaub</t>
        </is>
      </c>
      <c r="O19" s="4" t="inlineStr">
        <is>
          <t>Urlaub</t>
        </is>
      </c>
      <c r="P19" s="4" t="inlineStr">
        <is>
          <t>abgeschlossen</t>
        </is>
      </c>
    </row>
    <row r="20">
      <c r="A20" s="4" t="n">
        <v>32</v>
      </c>
      <c r="B20" s="13" t="n">
        <v>46239</v>
      </c>
      <c r="C20" s="4" t="inlineStr">
        <is>
          <t>August</t>
        </is>
      </c>
      <c r="D20" s="4" t="inlineStr"/>
      <c r="E20" s="4" t="inlineStr"/>
      <c r="F20" s="4">
        <f>IF(J20="","",IF(J20&lt;0,"-","")&amp;INT(ABS(J20)/60)&amp;"h "&amp;TEXT(MOD(ABS(J20),60),"00")&amp;"m")</f>
        <v/>
      </c>
      <c r="G20" s="4">
        <f>IF(K20="","",IF(K20&lt;0,"-","")&amp;INT(ABS(K20)/60)&amp;"h "&amp;TEXT(MOD(ABS(K20),60),"00")&amp;"m")</f>
        <v/>
      </c>
      <c r="H20" s="4">
        <f>IF(L20="","",IF(L20&lt;0,"-","")&amp;INT(ABS(L20)/60)&amp;"h "&amp;TEXT(MOD(ABS(L20),60),"00")&amp;"m")</f>
        <v/>
      </c>
      <c r="I20" s="4">
        <f>IF(M20="","",IF(M20&lt;0,"-","")&amp;INT(ABS(M20)/60)&amp;"h "&amp;TEXT(MOD(ABS(M20),60),"00")&amp;"m")</f>
        <v/>
      </c>
      <c r="J20" s="4" t="n">
        <v>450</v>
      </c>
      <c r="K20" s="4">
        <f>SUMIFS('Rohdaten Tracks'!$J:$J,'Rohdaten Tracks'!$A:$A,$B20)</f>
        <v/>
      </c>
      <c r="L20" s="4">
        <f>K20-J20</f>
        <v/>
      </c>
      <c r="M20" s="4">
        <f>MAX(0,J20-K20)</f>
        <v/>
      </c>
      <c r="N20" s="4" t="inlineStr">
        <is>
          <t>Urlaub</t>
        </is>
      </c>
      <c r="O20" s="4" t="inlineStr">
        <is>
          <t>Urlaub</t>
        </is>
      </c>
      <c r="P20" s="4" t="inlineStr">
        <is>
          <t>abgeschlossen</t>
        </is>
      </c>
    </row>
    <row r="21">
      <c r="A21" s="4" t="n">
        <v>32</v>
      </c>
      <c r="B21" s="13" t="n">
        <v>46240</v>
      </c>
      <c r="C21" s="4" t="inlineStr">
        <is>
          <t>August</t>
        </is>
      </c>
      <c r="D21" s="4" t="inlineStr"/>
      <c r="E21" s="4" t="inlineStr"/>
      <c r="F21" s="4">
        <f>IF(J21="","",IF(J21&lt;0,"-","")&amp;INT(ABS(J21)/60)&amp;"h "&amp;TEXT(MOD(ABS(J21),60),"00")&amp;"m")</f>
        <v/>
      </c>
      <c r="G21" s="4">
        <f>IF(K21="","",IF(K21&lt;0,"-","")&amp;INT(ABS(K21)/60)&amp;"h "&amp;TEXT(MOD(ABS(K21),60),"00")&amp;"m")</f>
        <v/>
      </c>
      <c r="H21" s="4">
        <f>IF(L21="","",IF(L21&lt;0,"-","")&amp;INT(ABS(L21)/60)&amp;"h "&amp;TEXT(MOD(ABS(L21),60),"00")&amp;"m")</f>
        <v/>
      </c>
      <c r="I21" s="4">
        <f>IF(M21="","",IF(M21&lt;0,"-","")&amp;INT(ABS(M21)/60)&amp;"h "&amp;TEXT(MOD(ABS(M21),60),"00")&amp;"m")</f>
        <v/>
      </c>
      <c r="J21" s="4" t="n">
        <v>450</v>
      </c>
      <c r="K21" s="4">
        <f>SUMIFS('Rohdaten Tracks'!$J:$J,'Rohdaten Tracks'!$A:$A,$B21)</f>
        <v/>
      </c>
      <c r="L21" s="4">
        <f>K21-J21</f>
        <v/>
      </c>
      <c r="M21" s="4">
        <f>MAX(0,J21-K21)</f>
        <v/>
      </c>
      <c r="N21" s="4" t="inlineStr">
        <is>
          <t>Urlaub</t>
        </is>
      </c>
      <c r="O21" s="4" t="inlineStr">
        <is>
          <t>Urlaub</t>
        </is>
      </c>
      <c r="P21" s="4" t="inlineStr">
        <is>
          <t>abgeschlossen</t>
        </is>
      </c>
    </row>
    <row r="22">
      <c r="A22" s="4" t="n">
        <v>32</v>
      </c>
      <c r="B22" s="13" t="n">
        <v>46241</v>
      </c>
      <c r="C22" s="4" t="inlineStr">
        <is>
          <t>August</t>
        </is>
      </c>
      <c r="D22" s="4" t="inlineStr"/>
      <c r="E22" s="4" t="inlineStr"/>
      <c r="F22" s="4">
        <f>IF(J22="","",IF(J22&lt;0,"-","")&amp;INT(ABS(J22)/60)&amp;"h "&amp;TEXT(MOD(ABS(J22),60),"00")&amp;"m")</f>
        <v/>
      </c>
      <c r="G22" s="4">
        <f>IF(K22="","",IF(K22&lt;0,"-","")&amp;INT(ABS(K22)/60)&amp;"h "&amp;TEXT(MOD(ABS(K22),60),"00")&amp;"m")</f>
        <v/>
      </c>
      <c r="H22" s="4">
        <f>IF(L22="","",IF(L22&lt;0,"-","")&amp;INT(ABS(L22)/60)&amp;"h "&amp;TEXT(MOD(ABS(L22),60),"00")&amp;"m")</f>
        <v/>
      </c>
      <c r="I22" s="4">
        <f>IF(M22="","",IF(M22&lt;0,"-","")&amp;INT(ABS(M22)/60)&amp;"h "&amp;TEXT(MOD(ABS(M22),60),"00")&amp;"m")</f>
        <v/>
      </c>
      <c r="J22" s="4" t="n">
        <v>450</v>
      </c>
      <c r="K22" s="4">
        <f>SUMIFS('Rohdaten Tracks'!$J:$J,'Rohdaten Tracks'!$A:$A,$B22)</f>
        <v/>
      </c>
      <c r="L22" s="4">
        <f>K22-J22</f>
        <v/>
      </c>
      <c r="M22" s="4">
        <f>MAX(0,J22-K22)</f>
        <v/>
      </c>
      <c r="N22" s="4" t="inlineStr">
        <is>
          <t>Urlaub</t>
        </is>
      </c>
      <c r="O22" s="4" t="inlineStr">
        <is>
          <t>Urlaub</t>
        </is>
      </c>
      <c r="P22" s="4" t="inlineStr">
        <is>
          <t>abgeschlossen</t>
        </is>
      </c>
    </row>
    <row r="23">
      <c r="A23" s="4" t="n">
        <v>52</v>
      </c>
      <c r="B23" s="13" t="n">
        <v>46380</v>
      </c>
      <c r="C23" s="4" t="inlineStr">
        <is>
          <t>Dezember</t>
        </is>
      </c>
      <c r="D23" s="4" t="inlineStr"/>
      <c r="E23" s="4" t="inlineStr"/>
      <c r="F23" s="4">
        <f>IF(J23="","",IF(J23&lt;0,"-","")&amp;INT(ABS(J23)/60)&amp;"h "&amp;TEXT(MOD(ABS(J23),60),"00")&amp;"m")</f>
        <v/>
      </c>
      <c r="G23" s="4">
        <f>IF(K23="","",IF(K23&lt;0,"-","")&amp;INT(ABS(K23)/60)&amp;"h "&amp;TEXT(MOD(ABS(K23),60),"00")&amp;"m")</f>
        <v/>
      </c>
      <c r="H23" s="4">
        <f>IF(L23="","",IF(L23&lt;0,"-","")&amp;INT(ABS(L23)/60)&amp;"h "&amp;TEXT(MOD(ABS(L23),60),"00")&amp;"m")</f>
        <v/>
      </c>
      <c r="I23" s="4">
        <f>IF(M23="","",IF(M23&lt;0,"-","")&amp;INT(ABS(M23)/60)&amp;"h "&amp;TEXT(MOD(ABS(M23),60),"00")&amp;"m")</f>
        <v/>
      </c>
      <c r="J23" s="4" t="n">
        <v>225</v>
      </c>
      <c r="K23" s="4">
        <f>SUMIFS('Rohdaten Tracks'!$J:$J,'Rohdaten Tracks'!$A:$A,$B23)</f>
        <v/>
      </c>
      <c r="L23" s="4">
        <f>K23-J23</f>
        <v/>
      </c>
      <c r="M23" s="4">
        <f>MAX(0,J23-K23)</f>
        <v/>
      </c>
      <c r="N23" s="4" t="inlineStr">
        <is>
          <t>Urlaub</t>
        </is>
      </c>
      <c r="O23" s="4" t="inlineStr">
        <is>
          <t>Urlaub</t>
        </is>
      </c>
      <c r="P23" s="4" t="inlineStr">
        <is>
          <t>abgeschlossen</t>
        </is>
      </c>
    </row>
    <row r="24">
      <c r="A24" s="4" t="n">
        <v>53</v>
      </c>
      <c r="B24" s="13" t="n">
        <v>46384</v>
      </c>
      <c r="C24" s="4" t="inlineStr">
        <is>
          <t>Dezember</t>
        </is>
      </c>
      <c r="D24" s="4" t="inlineStr"/>
      <c r="E24" s="4" t="inlineStr"/>
      <c r="F24" s="4">
        <f>IF(J24="","",IF(J24&lt;0,"-","")&amp;INT(ABS(J24)/60)&amp;"h "&amp;TEXT(MOD(ABS(J24),60),"00")&amp;"m")</f>
        <v/>
      </c>
      <c r="G24" s="4">
        <f>IF(K24="","",IF(K24&lt;0,"-","")&amp;INT(ABS(K24)/60)&amp;"h "&amp;TEXT(MOD(ABS(K24),60),"00")&amp;"m")</f>
        <v/>
      </c>
      <c r="H24" s="4">
        <f>IF(L24="","",IF(L24&lt;0,"-","")&amp;INT(ABS(L24)/60)&amp;"h "&amp;TEXT(MOD(ABS(L24),60),"00")&amp;"m")</f>
        <v/>
      </c>
      <c r="I24" s="4">
        <f>IF(M24="","",IF(M24&lt;0,"-","")&amp;INT(ABS(M24)/60)&amp;"h "&amp;TEXT(MOD(ABS(M24),60),"00")&amp;"m")</f>
        <v/>
      </c>
      <c r="J24" s="4" t="n">
        <v>450</v>
      </c>
      <c r="K24" s="4">
        <f>SUMIFS('Rohdaten Tracks'!$J:$J,'Rohdaten Tracks'!$A:$A,$B24)</f>
        <v/>
      </c>
      <c r="L24" s="4">
        <f>K24-J24</f>
        <v/>
      </c>
      <c r="M24" s="4">
        <f>MAX(0,J24-K24)</f>
        <v/>
      </c>
      <c r="N24" s="4" t="inlineStr">
        <is>
          <t>Urlaub</t>
        </is>
      </c>
      <c r="O24" s="4" t="inlineStr">
        <is>
          <t>Urlaub</t>
        </is>
      </c>
      <c r="P24" s="4" t="inlineStr">
        <is>
          <t>abgeschlossen</t>
        </is>
      </c>
    </row>
    <row r="25">
      <c r="A25" s="4" t="n">
        <v>53</v>
      </c>
      <c r="B25" s="13" t="n">
        <v>46385</v>
      </c>
      <c r="C25" s="4" t="inlineStr">
        <is>
          <t>Dezember</t>
        </is>
      </c>
      <c r="D25" s="4" t="inlineStr"/>
      <c r="E25" s="4" t="inlineStr"/>
      <c r="F25" s="4">
        <f>IF(J25="","",IF(J25&lt;0,"-","")&amp;INT(ABS(J25)/60)&amp;"h "&amp;TEXT(MOD(ABS(J25),60),"00")&amp;"m")</f>
        <v/>
      </c>
      <c r="G25" s="4">
        <f>IF(K25="","",IF(K25&lt;0,"-","")&amp;INT(ABS(K25)/60)&amp;"h "&amp;TEXT(MOD(ABS(K25),60),"00")&amp;"m")</f>
        <v/>
      </c>
      <c r="H25" s="4">
        <f>IF(L25="","",IF(L25&lt;0,"-","")&amp;INT(ABS(L25)/60)&amp;"h "&amp;TEXT(MOD(ABS(L25),60),"00")&amp;"m")</f>
        <v/>
      </c>
      <c r="I25" s="4">
        <f>IF(M25="","",IF(M25&lt;0,"-","")&amp;INT(ABS(M25)/60)&amp;"h "&amp;TEXT(MOD(ABS(M25),60),"00")&amp;"m")</f>
        <v/>
      </c>
      <c r="J25" s="4" t="n">
        <v>450</v>
      </c>
      <c r="K25" s="4">
        <f>SUMIFS('Rohdaten Tracks'!$J:$J,'Rohdaten Tracks'!$A:$A,$B25)</f>
        <v/>
      </c>
      <c r="L25" s="4">
        <f>K25-J25</f>
        <v/>
      </c>
      <c r="M25" s="4">
        <f>MAX(0,J25-K25)</f>
        <v/>
      </c>
      <c r="N25" s="4" t="inlineStr">
        <is>
          <t>Urlaub</t>
        </is>
      </c>
      <c r="O25" s="4" t="inlineStr">
        <is>
          <t>Urlaub</t>
        </is>
      </c>
      <c r="P25" s="4" t="inlineStr">
        <is>
          <t>abgeschlossen</t>
        </is>
      </c>
    </row>
    <row r="26">
      <c r="A26" s="4" t="n">
        <v>53</v>
      </c>
      <c r="B26" s="13" t="n">
        <v>46386</v>
      </c>
      <c r="C26" s="4" t="inlineStr">
        <is>
          <t>Dezember</t>
        </is>
      </c>
      <c r="D26" s="4" t="inlineStr"/>
      <c r="E26" s="4" t="inlineStr"/>
      <c r="F26" s="4">
        <f>IF(J26="","",IF(J26&lt;0,"-","")&amp;INT(ABS(J26)/60)&amp;"h "&amp;TEXT(MOD(ABS(J26),60),"00")&amp;"m")</f>
        <v/>
      </c>
      <c r="G26" s="4">
        <f>IF(K26="","",IF(K26&lt;0,"-","")&amp;INT(ABS(K26)/60)&amp;"h "&amp;TEXT(MOD(ABS(K26),60),"00")&amp;"m")</f>
        <v/>
      </c>
      <c r="H26" s="4">
        <f>IF(L26="","",IF(L26&lt;0,"-","")&amp;INT(ABS(L26)/60)&amp;"h "&amp;TEXT(MOD(ABS(L26),60),"00")&amp;"m")</f>
        <v/>
      </c>
      <c r="I26" s="4">
        <f>IF(M26="","",IF(M26&lt;0,"-","")&amp;INT(ABS(M26)/60)&amp;"h "&amp;TEXT(MOD(ABS(M26),60),"00")&amp;"m")</f>
        <v/>
      </c>
      <c r="J26" s="4" t="n">
        <v>450</v>
      </c>
      <c r="K26" s="4">
        <f>SUMIFS('Rohdaten Tracks'!$J:$J,'Rohdaten Tracks'!$A:$A,$B26)</f>
        <v/>
      </c>
      <c r="L26" s="4">
        <f>K26-J26</f>
        <v/>
      </c>
      <c r="M26" s="4">
        <f>MAX(0,J26-K26)</f>
        <v/>
      </c>
      <c r="N26" s="4" t="inlineStr">
        <is>
          <t>Urlaub</t>
        </is>
      </c>
      <c r="O26" s="4" t="inlineStr">
        <is>
          <t>Urlaub</t>
        </is>
      </c>
      <c r="P26" s="4" t="inlineStr">
        <is>
          <t>abgeschlossen</t>
        </is>
      </c>
    </row>
    <row r="27">
      <c r="A27" s="4" t="n">
        <v>53</v>
      </c>
      <c r="B27" s="13" t="n">
        <v>46387</v>
      </c>
      <c r="C27" s="4" t="inlineStr">
        <is>
          <t>Dezember</t>
        </is>
      </c>
      <c r="D27" s="4" t="inlineStr"/>
      <c r="E27" s="4" t="inlineStr"/>
      <c r="F27" s="4">
        <f>IF(J27="","",IF(J27&lt;0,"-","")&amp;INT(ABS(J27)/60)&amp;"h "&amp;TEXT(MOD(ABS(J27),60),"00")&amp;"m")</f>
        <v/>
      </c>
      <c r="G27" s="4">
        <f>IF(K27="","",IF(K27&lt;0,"-","")&amp;INT(ABS(K27)/60)&amp;"h "&amp;TEXT(MOD(ABS(K27),60),"00")&amp;"m")</f>
        <v/>
      </c>
      <c r="H27" s="4">
        <f>IF(L27="","",IF(L27&lt;0,"-","")&amp;INT(ABS(L27)/60)&amp;"h "&amp;TEXT(MOD(ABS(L27),60),"00")&amp;"m")</f>
        <v/>
      </c>
      <c r="I27" s="4">
        <f>IF(M27="","",IF(M27&lt;0,"-","")&amp;INT(ABS(M27)/60)&amp;"h "&amp;TEXT(MOD(ABS(M27),60),"00")&amp;"m")</f>
        <v/>
      </c>
      <c r="J27" s="4" t="n">
        <v>225</v>
      </c>
      <c r="K27" s="4">
        <f>SUMIFS('Rohdaten Tracks'!$J:$J,'Rohdaten Tracks'!$A:$A,$B27)</f>
        <v/>
      </c>
      <c r="L27" s="4">
        <f>K27-J27</f>
        <v/>
      </c>
      <c r="M27" s="4">
        <f>MAX(0,J27-K27)</f>
        <v/>
      </c>
      <c r="N27" s="4" t="inlineStr">
        <is>
          <t>Urlaub</t>
        </is>
      </c>
      <c r="O27" s="4" t="inlineStr">
        <is>
          <t>Urlaub</t>
        </is>
      </c>
      <c r="P27" s="4" t="inlineStr">
        <is>
          <t>abgeschlossen</t>
        </is>
      </c>
    </row>
    <row r="28"/>
    <row r="29">
      <c r="A29" s="20" t="inlineStr">
        <is>
          <t>Summe</t>
        </is>
      </c>
      <c r="B29" s="21" t="n"/>
      <c r="C29" s="21" t="n"/>
      <c r="D29" s="21" t="n"/>
      <c r="E29" s="21" t="n"/>
      <c r="F29" s="20">
        <f>IF(J29="","",IF(J29&lt;0,"-","")&amp;INT(ABS(J29)/60)&amp;"h "&amp;TEXT(MOD(ABS(J29),60),"00")&amp;"m")</f>
        <v/>
      </c>
      <c r="G29" s="20">
        <f>IF(K29="","",IF(K29&lt;0,"-","")&amp;INT(ABS(K29)/60)&amp;"h "&amp;TEXT(MOD(ABS(K29),60),"00")&amp;"m")</f>
        <v/>
      </c>
      <c r="H29" s="20">
        <f>IF(L29="","",IF(L29&lt;0,"-","")&amp;INT(ABS(L29)/60)&amp;"h "&amp;TEXT(MOD(ABS(L29),60),"00")&amp;"m")</f>
        <v/>
      </c>
      <c r="I29" s="20">
        <f>IF(M29="","",IF(M29&lt;0,"-","")&amp;INT(ABS(M29)/60)&amp;"h "&amp;TEXT(MOD(ABS(M29),60),"00")&amp;"m")</f>
        <v/>
      </c>
      <c r="J29" s="20">
        <f>SUM(J2:J27)</f>
        <v/>
      </c>
      <c r="K29" s="20">
        <f>SUM(K2:K27)</f>
        <v/>
      </c>
      <c r="L29" s="20">
        <f>SUM(L2:L27)</f>
        <v/>
      </c>
      <c r="M29" s="20">
        <f>SUM(M2:M27)</f>
        <v/>
      </c>
      <c r="N29" s="21" t="n"/>
      <c r="O29" s="21" t="n"/>
      <c r="P29" s="21" t="n"/>
    </row>
  </sheetData>
  <autoFilter ref="A1:P27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6">
    <cfRule type="expression" priority="9" dxfId="0">
      <formula>$L6&lt;0</formula>
    </cfRule>
    <cfRule type="expression" priority="10" dxfId="1">
      <formula>$L6&gt;0</formula>
    </cfRule>
  </conditionalFormatting>
  <conditionalFormatting sqref="H7">
    <cfRule type="expression" priority="11" dxfId="0">
      <formula>$L7&lt;0</formula>
    </cfRule>
    <cfRule type="expression" priority="12" dxfId="1">
      <formula>$L7&gt;0</formula>
    </cfRule>
  </conditionalFormatting>
  <conditionalFormatting sqref="H8">
    <cfRule type="expression" priority="13" dxfId="0">
      <formula>$L8&lt;0</formula>
    </cfRule>
    <cfRule type="expression" priority="14" dxfId="1">
      <formula>$L8&gt;0</formula>
    </cfRule>
  </conditionalFormatting>
  <conditionalFormatting sqref="H9">
    <cfRule type="expression" priority="15" dxfId="0">
      <formula>$L9&lt;0</formula>
    </cfRule>
    <cfRule type="expression" priority="16" dxfId="1">
      <formula>$L9&gt;0</formula>
    </cfRule>
  </conditionalFormatting>
  <conditionalFormatting sqref="H10">
    <cfRule type="expression" priority="17" dxfId="0">
      <formula>$L10&lt;0</formula>
    </cfRule>
    <cfRule type="expression" priority="18" dxfId="1">
      <formula>$L10&gt;0</formula>
    </cfRule>
  </conditionalFormatting>
  <conditionalFormatting sqref="H11">
    <cfRule type="expression" priority="19" dxfId="0">
      <formula>$L11&lt;0</formula>
    </cfRule>
    <cfRule type="expression" priority="20" dxfId="1">
      <formula>$L11&gt;0</formula>
    </cfRule>
  </conditionalFormatting>
  <conditionalFormatting sqref="H12">
    <cfRule type="expression" priority="21" dxfId="0">
      <formula>$L12&lt;0</formula>
    </cfRule>
    <cfRule type="expression" priority="22" dxfId="1">
      <formula>$L12&gt;0</formula>
    </cfRule>
  </conditionalFormatting>
  <conditionalFormatting sqref="H13">
    <cfRule type="expression" priority="23" dxfId="0">
      <formula>$L13&lt;0</formula>
    </cfRule>
    <cfRule type="expression" priority="24" dxfId="1">
      <formula>$L13&gt;0</formula>
    </cfRule>
  </conditionalFormatting>
  <conditionalFormatting sqref="H14">
    <cfRule type="expression" priority="25" dxfId="0">
      <formula>$L14&lt;0</formula>
    </cfRule>
    <cfRule type="expression" priority="26" dxfId="1">
      <formula>$L14&gt;0</formula>
    </cfRule>
  </conditionalFormatting>
  <conditionalFormatting sqref="H15">
    <cfRule type="expression" priority="27" dxfId="0">
      <formula>$L15&lt;0</formula>
    </cfRule>
    <cfRule type="expression" priority="28" dxfId="1">
      <formula>$L15&gt;0</formula>
    </cfRule>
  </conditionalFormatting>
  <conditionalFormatting sqref="H16">
    <cfRule type="expression" priority="29" dxfId="0">
      <formula>$L16&lt;0</formula>
    </cfRule>
    <cfRule type="expression" priority="30" dxfId="1">
      <formula>$L16&gt;0</formula>
    </cfRule>
  </conditionalFormatting>
  <conditionalFormatting sqref="H17">
    <cfRule type="expression" priority="31" dxfId="0">
      <formula>$L17&lt;0</formula>
    </cfRule>
    <cfRule type="expression" priority="32" dxfId="1">
      <formula>$L17&gt;0</formula>
    </cfRule>
  </conditionalFormatting>
  <conditionalFormatting sqref="H18">
    <cfRule type="expression" priority="33" dxfId="0">
      <formula>$L18&lt;0</formula>
    </cfRule>
    <cfRule type="expression" priority="34" dxfId="1">
      <formula>$L18&gt;0</formula>
    </cfRule>
  </conditionalFormatting>
  <conditionalFormatting sqref="H19">
    <cfRule type="expression" priority="35" dxfId="0">
      <formula>$L19&lt;0</formula>
    </cfRule>
    <cfRule type="expression" priority="36" dxfId="1">
      <formula>$L19&gt;0</formula>
    </cfRule>
  </conditionalFormatting>
  <conditionalFormatting sqref="H20">
    <cfRule type="expression" priority="37" dxfId="0">
      <formula>$L20&lt;0</formula>
    </cfRule>
    <cfRule type="expression" priority="38" dxfId="1">
      <formula>$L20&gt;0</formula>
    </cfRule>
  </conditionalFormatting>
  <conditionalFormatting sqref="H21">
    <cfRule type="expression" priority="39" dxfId="0">
      <formula>$L21&lt;0</formula>
    </cfRule>
    <cfRule type="expression" priority="40" dxfId="1">
      <formula>$L21&gt;0</formula>
    </cfRule>
  </conditionalFormatting>
  <conditionalFormatting sqref="H22">
    <cfRule type="expression" priority="41" dxfId="0">
      <formula>$L22&lt;0</formula>
    </cfRule>
    <cfRule type="expression" priority="42" dxfId="1">
      <formula>$L22&gt;0</formula>
    </cfRule>
  </conditionalFormatting>
  <conditionalFormatting sqref="H23">
    <cfRule type="expression" priority="43" dxfId="0">
      <formula>$L23&lt;0</formula>
    </cfRule>
    <cfRule type="expression" priority="44" dxfId="1">
      <formula>$L23&gt;0</formula>
    </cfRule>
  </conditionalFormatting>
  <conditionalFormatting sqref="H24">
    <cfRule type="expression" priority="45" dxfId="0">
      <formula>$L24&lt;0</formula>
    </cfRule>
    <cfRule type="expression" priority="46" dxfId="1">
      <formula>$L24&gt;0</formula>
    </cfRule>
  </conditionalFormatting>
  <conditionalFormatting sqref="H25">
    <cfRule type="expression" priority="47" dxfId="0">
      <formula>$L25&lt;0</formula>
    </cfRule>
    <cfRule type="expression" priority="48" dxfId="1">
      <formula>$L25&gt;0</formula>
    </cfRule>
  </conditionalFormatting>
  <conditionalFormatting sqref="H26">
    <cfRule type="expression" priority="49" dxfId="0">
      <formula>$L26&lt;0</formula>
    </cfRule>
    <cfRule type="expression" priority="50" dxfId="1">
      <formula>$L26&gt;0</formula>
    </cfRule>
  </conditionalFormatting>
  <conditionalFormatting sqref="H27">
    <cfRule type="expression" priority="51" dxfId="0">
      <formula>$L27&lt;0</formula>
    </cfRule>
    <cfRule type="expression" priority="52" dxfId="1">
      <formula>$L27&gt;0</formula>
    </cfRule>
  </conditionalFormatting>
  <conditionalFormatting sqref="H29">
    <cfRule type="expression" priority="53" dxfId="0">
      <formula>$L29&lt;0</formula>
    </cfRule>
    <cfRule type="expression" priority="54" dxfId="1">
      <formula>$L29&gt;0</formula>
    </cfRule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P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16" customWidth="1" min="14" max="14"/>
    <col width="36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18" t="n">
        <v>15</v>
      </c>
      <c r="B2" s="19" t="n">
        <v>46120</v>
      </c>
      <c r="C2" s="18" t="inlineStr">
        <is>
          <t>April</t>
        </is>
      </c>
      <c r="D2" s="18" t="inlineStr"/>
      <c r="E2" s="18" t="inlineStr"/>
      <c r="F2" s="18">
        <f>IF(J2="","",IF(J2&lt;0,"-","")&amp;INT(ABS(J2)/60)&amp;"h "&amp;TEXT(MOD(ABS(J2),60),"00")&amp;"m")</f>
        <v/>
      </c>
      <c r="G2" s="18">
        <f>IF(K2="","",IF(K2&lt;0,"-","")&amp;INT(ABS(K2)/60)&amp;"h "&amp;TEXT(MOD(ABS(K2),60),"00")&amp;"m")</f>
        <v/>
      </c>
      <c r="H2" s="18">
        <f>IF(L2="","",IF(L2&lt;0,"-","")&amp;INT(ABS(L2)/60)&amp;"h "&amp;TEXT(MOD(ABS(L2),60),"00")&amp;"m")</f>
        <v/>
      </c>
      <c r="I2" s="18">
        <f>IF(M2="","",IF(M2&lt;0,"-","")&amp;INT(ABS(M2)/60)&amp;"h "&amp;TEXT(MOD(ABS(M2),60),"00")&amp;"m")</f>
        <v/>
      </c>
      <c r="J2" s="18" t="n">
        <v>450</v>
      </c>
      <c r="K2" s="18">
        <f>SUMIFS('Rohdaten Tracks'!$J:$J,'Rohdaten Tracks'!$A:$A,$B2)</f>
        <v/>
      </c>
      <c r="L2" s="18">
        <f>K2-J2</f>
        <v/>
      </c>
      <c r="M2" s="18">
        <f>MAX(0,J2-K2)</f>
        <v/>
      </c>
      <c r="N2" s="18" t="inlineStr">
        <is>
          <t>Altersfreizeit</t>
        </is>
      </c>
      <c r="O2" s="18" t="inlineStr">
        <is>
          <t>Altersfreizeit</t>
        </is>
      </c>
      <c r="P2" s="18" t="inlineStr">
        <is>
          <t>abgeschlossen</t>
        </is>
      </c>
    </row>
    <row r="3">
      <c r="A3" s="18" t="n">
        <v>18</v>
      </c>
      <c r="B3" s="19" t="n">
        <v>46141</v>
      </c>
      <c r="C3" s="18" t="inlineStr">
        <is>
          <t>April</t>
        </is>
      </c>
      <c r="D3" s="18" t="inlineStr"/>
      <c r="E3" s="18" t="inlineStr"/>
      <c r="F3" s="18">
        <f>IF(J3="","",IF(J3&lt;0,"-","")&amp;INT(ABS(J3)/60)&amp;"h "&amp;TEXT(MOD(ABS(J3),60),"00")&amp;"m")</f>
        <v/>
      </c>
      <c r="G3" s="18">
        <f>IF(K3="","",IF(K3&lt;0,"-","")&amp;INT(ABS(K3)/60)&amp;"h "&amp;TEXT(MOD(ABS(K3),60),"00")&amp;"m")</f>
        <v/>
      </c>
      <c r="H3" s="18">
        <f>IF(L3="","",IF(L3&lt;0,"-","")&amp;INT(ABS(L3)/60)&amp;"h "&amp;TEXT(MOD(ABS(L3),60),"00")&amp;"m")</f>
        <v/>
      </c>
      <c r="I3" s="18">
        <f>IF(M3="","",IF(M3&lt;0,"-","")&amp;INT(ABS(M3)/60)&amp;"h "&amp;TEXT(MOD(ABS(M3),60),"00")&amp;"m")</f>
        <v/>
      </c>
      <c r="J3" s="18" t="n">
        <v>450</v>
      </c>
      <c r="K3" s="18">
        <f>SUMIFS('Rohdaten Tracks'!$J:$J,'Rohdaten Tracks'!$A:$A,$B3)</f>
        <v/>
      </c>
      <c r="L3" s="18">
        <f>K3-J3</f>
        <v/>
      </c>
      <c r="M3" s="18">
        <f>MAX(0,J3-K3)</f>
        <v/>
      </c>
      <c r="N3" s="18" t="inlineStr">
        <is>
          <t>Altersfreizeit</t>
        </is>
      </c>
      <c r="O3" s="18" t="inlineStr">
        <is>
          <t>Altersfreizeit</t>
        </is>
      </c>
      <c r="P3" s="18" t="inlineStr">
        <is>
          <t>abgeschlossen</t>
        </is>
      </c>
    </row>
    <row r="4">
      <c r="A4" s="18" t="n">
        <v>21</v>
      </c>
      <c r="B4" s="19" t="n">
        <v>46162</v>
      </c>
      <c r="C4" s="18" t="inlineStr">
        <is>
          <t>Mai</t>
        </is>
      </c>
      <c r="D4" s="18" t="inlineStr"/>
      <c r="E4" s="18" t="inlineStr"/>
      <c r="F4" s="18">
        <f>IF(J4="","",IF(J4&lt;0,"-","")&amp;INT(ABS(J4)/60)&amp;"h "&amp;TEXT(MOD(ABS(J4),60),"00")&amp;"m")</f>
        <v/>
      </c>
      <c r="G4" s="18">
        <f>IF(K4="","",IF(K4&lt;0,"-","")&amp;INT(ABS(K4)/60)&amp;"h "&amp;TEXT(MOD(ABS(K4),60),"00")&amp;"m")</f>
        <v/>
      </c>
      <c r="H4" s="18">
        <f>IF(L4="","",IF(L4&lt;0,"-","")&amp;INT(ABS(L4)/60)&amp;"h "&amp;TEXT(MOD(ABS(L4),60),"00")&amp;"m")</f>
        <v/>
      </c>
      <c r="I4" s="18">
        <f>IF(M4="","",IF(M4&lt;0,"-","")&amp;INT(ABS(M4)/60)&amp;"h "&amp;TEXT(MOD(ABS(M4),60),"00")&amp;"m")</f>
        <v/>
      </c>
      <c r="J4" s="18" t="n">
        <v>450</v>
      </c>
      <c r="K4" s="18">
        <f>SUMIFS('Rohdaten Tracks'!$J:$J,'Rohdaten Tracks'!$A:$A,$B4)</f>
        <v/>
      </c>
      <c r="L4" s="18">
        <f>K4-J4</f>
        <v/>
      </c>
      <c r="M4" s="18">
        <f>MAX(0,J4-K4)</f>
        <v/>
      </c>
      <c r="N4" s="18" t="inlineStr">
        <is>
          <t>Altersfreizeit</t>
        </is>
      </c>
      <c r="O4" s="18" t="inlineStr">
        <is>
          <t>Altersfreizeit</t>
        </is>
      </c>
      <c r="P4" s="18" t="inlineStr">
        <is>
          <t>abgeschlossen</t>
        </is>
      </c>
    </row>
    <row r="5">
      <c r="A5" s="18" t="n">
        <v>22</v>
      </c>
      <c r="B5" s="19" t="n">
        <v>46169</v>
      </c>
      <c r="C5" s="18" t="inlineStr">
        <is>
          <t>Mai</t>
        </is>
      </c>
      <c r="D5" s="18" t="inlineStr">
        <is>
          <t>14:45</t>
        </is>
      </c>
      <c r="E5" s="18" t="inlineStr">
        <is>
          <t>19:15</t>
        </is>
      </c>
      <c r="F5" s="18">
        <f>IF(J5="","",IF(J5&lt;0,"-","")&amp;INT(ABS(J5)/60)&amp;"h "&amp;TEXT(MOD(ABS(J5),60),"00")&amp;"m")</f>
        <v/>
      </c>
      <c r="G5" s="18">
        <f>IF(K5="","",IF(K5&lt;0,"-","")&amp;INT(ABS(K5)/60)&amp;"h "&amp;TEXT(MOD(ABS(K5),60),"00")&amp;"m")</f>
        <v/>
      </c>
      <c r="H5" s="4">
        <f>IF(L5="","",IF(L5&lt;0,"-","")&amp;INT(ABS(L5)/60)&amp;"h "&amp;TEXT(MOD(ABS(L5),60),"00")&amp;"m")</f>
        <v/>
      </c>
      <c r="I5" s="18">
        <f>IF(M5="","",IF(M5&lt;0,"-","")&amp;INT(ABS(M5)/60)&amp;"h "&amp;TEXT(MOD(ABS(M5),60),"00")&amp;"m")</f>
        <v/>
      </c>
      <c r="J5" s="18" t="n">
        <v>450</v>
      </c>
      <c r="K5" s="18">
        <f>SUMIFS('Rohdaten Tracks'!$J:$J,'Rohdaten Tracks'!$A:$A,$B5)</f>
        <v/>
      </c>
      <c r="L5" s="18">
        <f>K5-J5</f>
        <v/>
      </c>
      <c r="M5" s="18">
        <f>MAX(0,J5-K5)</f>
        <v/>
      </c>
      <c r="N5" s="18" t="inlineStr">
        <is>
          <t>Altersfreizeit</t>
        </is>
      </c>
      <c r="O5" s="18" t="inlineStr">
        <is>
          <t>Altersfreizeit, Probepräsentationen</t>
        </is>
      </c>
      <c r="P5" s="18" t="inlineStr">
        <is>
          <t>abgeschlossen</t>
        </is>
      </c>
    </row>
    <row r="6"/>
    <row r="7">
      <c r="A7" s="20" t="inlineStr">
        <is>
          <t>Summe</t>
        </is>
      </c>
      <c r="B7" s="21" t="n"/>
      <c r="C7" s="21" t="n"/>
      <c r="D7" s="21" t="n"/>
      <c r="E7" s="21" t="n"/>
      <c r="F7" s="20">
        <f>IF(J7="","",IF(J7&lt;0,"-","")&amp;INT(ABS(J7)/60)&amp;"h "&amp;TEXT(MOD(ABS(J7),60),"00")&amp;"m")</f>
        <v/>
      </c>
      <c r="G7" s="20">
        <f>IF(K7="","",IF(K7&lt;0,"-","")&amp;INT(ABS(K7)/60)&amp;"h "&amp;TEXT(MOD(ABS(K7),60),"00")&amp;"m")</f>
        <v/>
      </c>
      <c r="H7" s="22">
        <f>IF(L7="","",IF(L7&lt;0,"-","")&amp;INT(ABS(L7)/60)&amp;"h "&amp;TEXT(MOD(ABS(L7),60),"00")&amp;"m")</f>
        <v/>
      </c>
      <c r="I7" s="20">
        <f>IF(M7="","",IF(M7&lt;0,"-","")&amp;INT(ABS(M7)/60)&amp;"h "&amp;TEXT(MOD(ABS(M7),60),"00")&amp;"m")</f>
        <v/>
      </c>
      <c r="J7" s="20">
        <f>SUM(J2:J5)</f>
        <v/>
      </c>
      <c r="K7" s="20">
        <f>SUM(K2:K5)</f>
        <v/>
      </c>
      <c r="L7" s="20">
        <f>SUM(L2:L5)</f>
        <v/>
      </c>
      <c r="M7" s="20">
        <f>SUM(M2:M5)</f>
        <v/>
      </c>
      <c r="N7" s="21" t="n"/>
      <c r="O7" s="21" t="n"/>
      <c r="P7" s="21" t="n"/>
    </row>
  </sheetData>
  <autoFilter ref="A1:P5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7">
    <cfRule type="expression" priority="9" dxfId="0">
      <formula>$L7&lt;0</formula>
    </cfRule>
    <cfRule type="expression" priority="10" dxfId="1">
      <formula>$L7&gt;0</formula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6" customWidth="1" min="2" max="2"/>
  </cols>
  <sheetData>
    <row r="1">
      <c r="A1" s="2" t="inlineStr">
        <is>
          <t>Auswertung</t>
        </is>
      </c>
      <c r="B1" s="2" t="inlineStr">
        <is>
          <t>Hinweis</t>
        </is>
      </c>
    </row>
    <row r="2">
      <c r="A2" s="3" t="inlineStr">
        <is>
          <t>Monate</t>
        </is>
      </c>
      <c r="B2" s="3" t="inlineStr">
        <is>
          <t>Die Übersicht enthält eine automatisch erzeugte Monatsauswertung mit Diagramm.</t>
        </is>
      </c>
    </row>
    <row r="3">
      <c r="A3" s="3" t="inlineStr">
        <is>
          <t>Rohdaten</t>
        </is>
      </c>
      <c r="B3" s="3" t="inlineStr">
        <is>
          <t>Die Tabellenblätter 'Tage' und 'Rohdaten Tracks' können direkt als Excel-Pivotquelle verwendet werden.</t>
        </is>
      </c>
    </row>
    <row r="4">
      <c r="A4" s="3" t="inlineStr">
        <is>
          <t>Quelle</t>
        </is>
      </c>
      <c r="B4" s="3" t="inlineStr">
        <is>
          <t>Alle Daten wurden direkt aus SQLite gelesen.</t>
        </is>
      </c>
    </row>
  </sheetData>
  <autoFilter ref="A1:B4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3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10" customWidth="1" min="9" max="9"/>
    <col hidden="1" width="22" customWidth="1" min="10" max="10"/>
  </cols>
  <sheetData>
    <row r="1">
      <c r="A1" s="2" t="inlineStr">
        <is>
          <t>Datum</t>
        </is>
      </c>
      <c r="B1" s="2" t="inlineStr">
        <is>
          <t>Monat</t>
        </is>
      </c>
      <c r="C1" s="2" t="inlineStr">
        <is>
          <t>Typ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Dauer</t>
        </is>
      </c>
      <c r="G1" s="2" t="inlineStr">
        <is>
          <t>Summary</t>
        </is>
      </c>
      <c r="H1" s="2" t="inlineStr">
        <is>
          <t>Original</t>
        </is>
      </c>
      <c r="I1" s="2" t="inlineStr">
        <is>
          <t>Offen</t>
        </is>
      </c>
      <c r="J1" s="2" t="inlineStr">
        <is>
          <t>Dauer Minuten intern</t>
        </is>
      </c>
    </row>
    <row r="2">
      <c r="A2" s="6" t="n">
        <v>46023</v>
      </c>
      <c r="B2" s="3" t="inlineStr">
        <is>
          <t>Januar</t>
        </is>
      </c>
      <c r="C2" s="3" t="inlineStr">
        <is>
          <t>duration</t>
        </is>
      </c>
      <c r="D2" s="3" t="inlineStr"/>
      <c r="E2" s="3" t="inlineStr"/>
      <c r="F2" s="3">
        <f>IF(J2="","",IF(J2&lt;0,"-","")&amp;INT(ABS(J2)/60)&amp;"h "&amp;TEXT(MOD(ABS(J2),60),"00")&amp;"m")</f>
        <v/>
      </c>
      <c r="G2" s="3" t="inlineStr">
        <is>
          <t>Überstunden</t>
        </is>
      </c>
      <c r="H2" s="3" t="inlineStr">
        <is>
          <t>Überstunden #ueberstunden</t>
        </is>
      </c>
      <c r="I2" s="3" t="inlineStr">
        <is>
          <t>nein</t>
        </is>
      </c>
      <c r="J2" s="3" t="n">
        <v>2250</v>
      </c>
    </row>
    <row r="3">
      <c r="A3" s="6" t="n">
        <v>46023</v>
      </c>
      <c r="B3" s="3" t="inlineStr">
        <is>
          <t>Januar</t>
        </is>
      </c>
      <c r="C3" s="3" t="inlineStr">
        <is>
          <t>duration</t>
        </is>
      </c>
      <c r="D3" s="3" t="inlineStr"/>
      <c r="E3" s="3" t="inlineStr"/>
      <c r="F3" s="3">
        <f>IF(J3="","",IF(J3&lt;0,"-","")&amp;INT(ABS(J3)/60)&amp;"h "&amp;TEXT(MOD(ABS(J3),60),"00")&amp;"m")</f>
        <v/>
      </c>
      <c r="G3" s="3" t="inlineStr">
        <is>
          <t>Feiertag</t>
        </is>
      </c>
      <c r="H3" s="3" t="inlineStr">
        <is>
          <t>Feiertag #feiertag</t>
        </is>
      </c>
      <c r="I3" s="3" t="inlineStr">
        <is>
          <t>nein</t>
        </is>
      </c>
      <c r="J3" s="3" t="n">
        <v>450</v>
      </c>
    </row>
    <row r="4">
      <c r="A4" s="6" t="n">
        <v>46024</v>
      </c>
      <c r="B4" s="3" t="inlineStr">
        <is>
          <t>Januar</t>
        </is>
      </c>
      <c r="C4" s="3" t="inlineStr">
        <is>
          <t>duration</t>
        </is>
      </c>
      <c r="D4" s="3" t="inlineStr"/>
      <c r="E4" s="3" t="inlineStr"/>
      <c r="F4" s="3">
        <f>IF(J4="","",IF(J4&lt;0,"-","")&amp;INT(ABS(J4)/60)&amp;"h "&amp;TEXT(MOD(ABS(J4),60),"00")&amp;"m")</f>
        <v/>
      </c>
      <c r="G4" s="3" t="inlineStr">
        <is>
          <t>Urlaub</t>
        </is>
      </c>
      <c r="H4" s="3" t="inlineStr">
        <is>
          <t>Urlaub #urlaub</t>
        </is>
      </c>
      <c r="I4" s="3" t="inlineStr">
        <is>
          <t>nein</t>
        </is>
      </c>
      <c r="J4" s="3" t="n">
        <v>450</v>
      </c>
    </row>
    <row r="5">
      <c r="A5" s="6" t="n">
        <v>46027</v>
      </c>
      <c r="B5" s="3" t="inlineStr">
        <is>
          <t>Januar</t>
        </is>
      </c>
      <c r="C5" s="3" t="inlineStr">
        <is>
          <t>range</t>
        </is>
      </c>
      <c r="D5" s="3" t="inlineStr">
        <is>
          <t>06:00</t>
        </is>
      </c>
      <c r="E5" s="3" t="inlineStr">
        <is>
          <t>15:15</t>
        </is>
      </c>
      <c r="F5" s="3">
        <f>IF(J5="","",IF(J5&lt;0,"-","")&amp;INT(ABS(J5)/60)&amp;"h "&amp;TEXT(MOD(ABS(J5),60),"00")&amp;"m")</f>
        <v/>
      </c>
      <c r="G5" s="3" t="inlineStr">
        <is>
          <t>Büro</t>
        </is>
      </c>
      <c r="H5" s="3" t="inlineStr">
        <is>
          <t>Büro #büro</t>
        </is>
      </c>
      <c r="I5" s="3" t="inlineStr">
        <is>
          <t>nein</t>
        </is>
      </c>
      <c r="J5" s="3" t="n">
        <v>555</v>
      </c>
    </row>
    <row r="6">
      <c r="A6" s="6" t="n">
        <v>46027</v>
      </c>
      <c r="B6" s="3" t="inlineStr">
        <is>
          <t>Januar</t>
        </is>
      </c>
      <c r="C6" s="3" t="inlineStr">
        <is>
          <t>duration</t>
        </is>
      </c>
      <c r="D6" s="3" t="inlineStr"/>
      <c r="E6" s="3" t="inlineStr"/>
      <c r="F6" s="3">
        <f>IF(J6="","",IF(J6&lt;0,"-","")&amp;INT(ABS(J6)/60)&amp;"h "&amp;TEXT(MOD(ABS(J6),60),"00")&amp;"m")</f>
        <v/>
      </c>
      <c r="G6" s="3" t="inlineStr">
        <is>
          <t>Pause</t>
        </is>
      </c>
      <c r="H6" s="3" t="inlineStr">
        <is>
          <t>Pause #pause</t>
        </is>
      </c>
      <c r="I6" s="3" t="inlineStr">
        <is>
          <t>nein</t>
        </is>
      </c>
      <c r="J6" s="3" t="n">
        <v>-60</v>
      </c>
    </row>
    <row r="7">
      <c r="A7" s="6" t="n">
        <v>46028</v>
      </c>
      <c r="B7" s="3" t="inlineStr">
        <is>
          <t>Januar</t>
        </is>
      </c>
      <c r="C7" s="3" t="inlineStr">
        <is>
          <t>range</t>
        </is>
      </c>
      <c r="D7" s="3" t="inlineStr">
        <is>
          <t>09:45</t>
        </is>
      </c>
      <c r="E7" s="3" t="inlineStr">
        <is>
          <t>15:30</t>
        </is>
      </c>
      <c r="F7" s="3">
        <f>IF(J7="","",IF(J7&lt;0,"-","")&amp;INT(ABS(J7)/60)&amp;"h "&amp;TEXT(MOD(ABS(J7),60),"00")&amp;"m")</f>
        <v/>
      </c>
      <c r="G7" s="3" t="inlineStr">
        <is>
          <t>Büro</t>
        </is>
      </c>
      <c r="H7" s="3" t="inlineStr">
        <is>
          <t>Büro #büro</t>
        </is>
      </c>
      <c r="I7" s="3" t="inlineStr">
        <is>
          <t>nein</t>
        </is>
      </c>
      <c r="J7" s="3" t="n">
        <v>345</v>
      </c>
    </row>
    <row r="8">
      <c r="A8" s="6" t="n">
        <v>46028</v>
      </c>
      <c r="B8" s="3" t="inlineStr">
        <is>
          <t>Januar</t>
        </is>
      </c>
      <c r="C8" s="3" t="inlineStr">
        <is>
          <t>duration</t>
        </is>
      </c>
      <c r="D8" s="3" t="inlineStr"/>
      <c r="E8" s="3" t="inlineStr"/>
      <c r="F8" s="3">
        <f>IF(J8="","",IF(J8&lt;0,"-","")&amp;INT(ABS(J8)/60)&amp;"h "&amp;TEXT(MOD(ABS(J8),60),"00")&amp;"m")</f>
        <v/>
      </c>
      <c r="G8" s="3" t="inlineStr">
        <is>
          <t>Pause</t>
        </is>
      </c>
      <c r="H8" s="3" t="inlineStr">
        <is>
          <t>Pause #pause</t>
        </is>
      </c>
      <c r="I8" s="3" t="inlineStr">
        <is>
          <t>nein</t>
        </is>
      </c>
      <c r="J8" s="3" t="n">
        <v>-60</v>
      </c>
    </row>
    <row r="9">
      <c r="A9" s="6" t="n">
        <v>46029</v>
      </c>
      <c r="B9" s="3" t="inlineStr">
        <is>
          <t>Januar</t>
        </is>
      </c>
      <c r="C9" s="3" t="inlineStr">
        <is>
          <t>range</t>
        </is>
      </c>
      <c r="D9" s="3" t="inlineStr">
        <is>
          <t>06:00</t>
        </is>
      </c>
      <c r="E9" s="3" t="inlineStr">
        <is>
          <t>15:30</t>
        </is>
      </c>
      <c r="F9" s="3">
        <f>IF(J9="","",IF(J9&lt;0,"-","")&amp;INT(ABS(J9)/60)&amp;"h "&amp;TEXT(MOD(ABS(J9),60),"00")&amp;"m")</f>
        <v/>
      </c>
      <c r="G9" s="3" t="inlineStr">
        <is>
          <t>Büro</t>
        </is>
      </c>
      <c r="H9" s="3" t="inlineStr">
        <is>
          <t>Büro #büro</t>
        </is>
      </c>
      <c r="I9" s="3" t="inlineStr">
        <is>
          <t>nein</t>
        </is>
      </c>
      <c r="J9" s="3" t="n">
        <v>570</v>
      </c>
    </row>
    <row r="10">
      <c r="A10" s="6" t="n">
        <v>46029</v>
      </c>
      <c r="B10" s="3" t="inlineStr">
        <is>
          <t>Januar</t>
        </is>
      </c>
      <c r="C10" s="3" t="inlineStr">
        <is>
          <t>duration</t>
        </is>
      </c>
      <c r="D10" s="3" t="inlineStr"/>
      <c r="E10" s="3" t="inlineStr"/>
      <c r="F10" s="3">
        <f>IF(J10="","",IF(J10&lt;0,"-","")&amp;INT(ABS(J10)/60)&amp;"h "&amp;TEXT(MOD(ABS(J10),60),"00")&amp;"m")</f>
        <v/>
      </c>
      <c r="G10" s="3" t="inlineStr">
        <is>
          <t>Pause</t>
        </is>
      </c>
      <c r="H10" s="3" t="inlineStr">
        <is>
          <t>Pause #pause</t>
        </is>
      </c>
      <c r="I10" s="3" t="inlineStr">
        <is>
          <t>nein</t>
        </is>
      </c>
      <c r="J10" s="3" t="n">
        <v>-60</v>
      </c>
    </row>
    <row r="11">
      <c r="A11" s="6" t="n">
        <v>46030</v>
      </c>
      <c r="B11" s="3" t="inlineStr">
        <is>
          <t>Januar</t>
        </is>
      </c>
      <c r="C11" s="3" t="inlineStr">
        <is>
          <t>range</t>
        </is>
      </c>
      <c r="D11" s="3" t="inlineStr">
        <is>
          <t>06:00</t>
        </is>
      </c>
      <c r="E11" s="3" t="inlineStr">
        <is>
          <t>14:15</t>
        </is>
      </c>
      <c r="F11" s="3">
        <f>IF(J11="","",IF(J11&lt;0,"-","")&amp;INT(ABS(J11)/60)&amp;"h "&amp;TEXT(MOD(ABS(J11),60),"00")&amp;"m")</f>
        <v/>
      </c>
      <c r="G11" s="3" t="inlineStr">
        <is>
          <t>Büro</t>
        </is>
      </c>
      <c r="H11" s="3" t="inlineStr">
        <is>
          <t>Büro #büro</t>
        </is>
      </c>
      <c r="I11" s="3" t="inlineStr">
        <is>
          <t>nein</t>
        </is>
      </c>
      <c r="J11" s="3" t="n">
        <v>495</v>
      </c>
    </row>
    <row r="12">
      <c r="A12" s="6" t="n">
        <v>46030</v>
      </c>
      <c r="B12" s="3" t="inlineStr">
        <is>
          <t>Januar</t>
        </is>
      </c>
      <c r="C12" s="3" t="inlineStr">
        <is>
          <t>duration</t>
        </is>
      </c>
      <c r="D12" s="3" t="inlineStr"/>
      <c r="E12" s="3" t="inlineStr"/>
      <c r="F12" s="3">
        <f>IF(J12="","",IF(J12&lt;0,"-","")&amp;INT(ABS(J12)/60)&amp;"h "&amp;TEXT(MOD(ABS(J12),60),"00")&amp;"m")</f>
        <v/>
      </c>
      <c r="G12" s="3" t="inlineStr">
        <is>
          <t>Pause</t>
        </is>
      </c>
      <c r="H12" s="3" t="inlineStr">
        <is>
          <t>Pause #pause</t>
        </is>
      </c>
      <c r="I12" s="3" t="inlineStr">
        <is>
          <t>nein</t>
        </is>
      </c>
      <c r="J12" s="3" t="n">
        <v>-60</v>
      </c>
    </row>
    <row r="13">
      <c r="A13" s="6" t="n">
        <v>46031</v>
      </c>
      <c r="B13" s="3" t="inlineStr">
        <is>
          <t>Januar</t>
        </is>
      </c>
      <c r="C13" s="3" t="inlineStr">
        <is>
          <t>range</t>
        </is>
      </c>
      <c r="D13" s="3" t="inlineStr">
        <is>
          <t>06:00</t>
        </is>
      </c>
      <c r="E13" s="3" t="inlineStr">
        <is>
          <t>14:00</t>
        </is>
      </c>
      <c r="F13" s="3">
        <f>IF(J13="","",IF(J13&lt;0,"-","")&amp;INT(ABS(J13)/60)&amp;"h "&amp;TEXT(MOD(ABS(J13),60),"00")&amp;"m")</f>
        <v/>
      </c>
      <c r="G13" s="3" t="inlineStr">
        <is>
          <t>Büro</t>
        </is>
      </c>
      <c r="H13" s="3" t="inlineStr">
        <is>
          <t>Büro #büro</t>
        </is>
      </c>
      <c r="I13" s="3" t="inlineStr">
        <is>
          <t>nein</t>
        </is>
      </c>
      <c r="J13" s="3" t="n">
        <v>480</v>
      </c>
    </row>
    <row r="14">
      <c r="A14" s="6" t="n">
        <v>46031</v>
      </c>
      <c r="B14" s="3" t="inlineStr">
        <is>
          <t>Januar</t>
        </is>
      </c>
      <c r="C14" s="3" t="inlineStr">
        <is>
          <t>duration</t>
        </is>
      </c>
      <c r="D14" s="3" t="inlineStr"/>
      <c r="E14" s="3" t="inlineStr"/>
      <c r="F14" s="3">
        <f>IF(J14="","",IF(J14&lt;0,"-","")&amp;INT(ABS(J14)/60)&amp;"h "&amp;TEXT(MOD(ABS(J14),60),"00")&amp;"m")</f>
        <v/>
      </c>
      <c r="G14" s="3" t="inlineStr">
        <is>
          <t>Pause</t>
        </is>
      </c>
      <c r="H14" s="3" t="inlineStr">
        <is>
          <t>Pause #pause</t>
        </is>
      </c>
      <c r="I14" s="3" t="inlineStr">
        <is>
          <t>nein</t>
        </is>
      </c>
      <c r="J14" s="3" t="n">
        <v>-60</v>
      </c>
    </row>
    <row r="15">
      <c r="A15" s="6" t="n">
        <v>46034</v>
      </c>
      <c r="B15" s="3" t="inlineStr">
        <is>
          <t>Januar</t>
        </is>
      </c>
      <c r="C15" s="3" t="inlineStr">
        <is>
          <t>range</t>
        </is>
      </c>
      <c r="D15" s="3" t="inlineStr">
        <is>
          <t>06:00</t>
        </is>
      </c>
      <c r="E15" s="3" t="inlineStr">
        <is>
          <t>14:30</t>
        </is>
      </c>
      <c r="F15" s="3">
        <f>IF(J15="","",IF(J15&lt;0,"-","")&amp;INT(ABS(J15)/60)&amp;"h "&amp;TEXT(MOD(ABS(J15),60),"00")&amp;"m")</f>
        <v/>
      </c>
      <c r="G15" s="3" t="inlineStr">
        <is>
          <t>Büro</t>
        </is>
      </c>
      <c r="H15" s="3" t="inlineStr">
        <is>
          <t>Büro #büro</t>
        </is>
      </c>
      <c r="I15" s="3" t="inlineStr">
        <is>
          <t>nein</t>
        </is>
      </c>
      <c r="J15" s="3" t="n">
        <v>510</v>
      </c>
    </row>
    <row r="16">
      <c r="A16" s="6" t="n">
        <v>46034</v>
      </c>
      <c r="B16" s="3" t="inlineStr">
        <is>
          <t>Januar</t>
        </is>
      </c>
      <c r="C16" s="3" t="inlineStr">
        <is>
          <t>duration</t>
        </is>
      </c>
      <c r="D16" s="3" t="inlineStr"/>
      <c r="E16" s="3" t="inlineStr"/>
      <c r="F16" s="3">
        <f>IF(J16="","",IF(J16&lt;0,"-","")&amp;INT(ABS(J16)/60)&amp;"h "&amp;TEXT(MOD(ABS(J16),60),"00")&amp;"m")</f>
        <v/>
      </c>
      <c r="G16" s="3" t="inlineStr">
        <is>
          <t>Pause</t>
        </is>
      </c>
      <c r="H16" s="3" t="inlineStr">
        <is>
          <t>Pause #pause</t>
        </is>
      </c>
      <c r="I16" s="3" t="inlineStr">
        <is>
          <t>nein</t>
        </is>
      </c>
      <c r="J16" s="3" t="n">
        <v>-60</v>
      </c>
    </row>
    <row r="17">
      <c r="A17" s="6" t="n">
        <v>46035</v>
      </c>
      <c r="B17" s="3" t="inlineStr">
        <is>
          <t>Januar</t>
        </is>
      </c>
      <c r="C17" s="3" t="inlineStr">
        <is>
          <t>range</t>
        </is>
      </c>
      <c r="D17" s="3" t="inlineStr">
        <is>
          <t>06:00</t>
        </is>
      </c>
      <c r="E17" s="3" t="inlineStr">
        <is>
          <t>15:00</t>
        </is>
      </c>
      <c r="F17" s="3">
        <f>IF(J17="","",IF(J17&lt;0,"-","")&amp;INT(ABS(J17)/60)&amp;"h "&amp;TEXT(MOD(ABS(J17),60),"00")&amp;"m")</f>
        <v/>
      </c>
      <c r="G17" s="3" t="inlineStr">
        <is>
          <t>mobileOffice</t>
        </is>
      </c>
      <c r="H17" s="3" t="inlineStr">
        <is>
          <t>mobileOffice #mobileoffice</t>
        </is>
      </c>
      <c r="I17" s="3" t="inlineStr">
        <is>
          <t>nein</t>
        </is>
      </c>
      <c r="J17" s="3" t="n">
        <v>540</v>
      </c>
    </row>
    <row r="18">
      <c r="A18" s="6" t="n">
        <v>46035</v>
      </c>
      <c r="B18" s="3" t="inlineStr">
        <is>
          <t>Januar</t>
        </is>
      </c>
      <c r="C18" s="3" t="inlineStr">
        <is>
          <t>duration</t>
        </is>
      </c>
      <c r="D18" s="3" t="inlineStr"/>
      <c r="E18" s="3" t="inlineStr"/>
      <c r="F18" s="3">
        <f>IF(J18="","",IF(J18&lt;0,"-","")&amp;INT(ABS(J18)/60)&amp;"h "&amp;TEXT(MOD(ABS(J18),60),"00")&amp;"m")</f>
        <v/>
      </c>
      <c r="G18" s="3" t="inlineStr">
        <is>
          <t>Pause</t>
        </is>
      </c>
      <c r="H18" s="3" t="inlineStr">
        <is>
          <t>Pause #pause</t>
        </is>
      </c>
      <c r="I18" s="3" t="inlineStr">
        <is>
          <t>nein</t>
        </is>
      </c>
      <c r="J18" s="3" t="n">
        <v>-60</v>
      </c>
    </row>
    <row r="19">
      <c r="A19" s="6" t="n">
        <v>46037</v>
      </c>
      <c r="B19" s="3" t="inlineStr">
        <is>
          <t>Januar</t>
        </is>
      </c>
      <c r="C19" s="3" t="inlineStr">
        <is>
          <t>duration</t>
        </is>
      </c>
      <c r="D19" s="3" t="inlineStr"/>
      <c r="E19" s="3" t="inlineStr"/>
      <c r="F19" s="3">
        <f>IF(J19="","",IF(J19&lt;0,"-","")&amp;INT(ABS(J19)/60)&amp;"h "&amp;TEXT(MOD(ABS(J19),60),"00")&amp;"m")</f>
        <v/>
      </c>
      <c r="G19" s="3" t="inlineStr">
        <is>
          <t>Urlaub</t>
        </is>
      </c>
      <c r="H19" s="3" t="inlineStr">
        <is>
          <t>Urlaub #urlaub</t>
        </is>
      </c>
      <c r="I19" s="3" t="inlineStr">
        <is>
          <t>nein</t>
        </is>
      </c>
      <c r="J19" s="3" t="n">
        <v>450</v>
      </c>
    </row>
    <row r="20">
      <c r="A20" s="6" t="n">
        <v>46038</v>
      </c>
      <c r="B20" s="3" t="inlineStr">
        <is>
          <t>Januar</t>
        </is>
      </c>
      <c r="C20" s="3" t="inlineStr">
        <is>
          <t>duration</t>
        </is>
      </c>
      <c r="D20" s="3" t="inlineStr"/>
      <c r="E20" s="3" t="inlineStr"/>
      <c r="F20" s="3">
        <f>IF(J20="","",IF(J20&lt;0,"-","")&amp;INT(ABS(J20)/60)&amp;"h "&amp;TEXT(MOD(ABS(J20),60),"00")&amp;"m")</f>
        <v/>
      </c>
      <c r="G20" s="3" t="inlineStr">
        <is>
          <t>Urlaub</t>
        </is>
      </c>
      <c r="H20" s="3" t="inlineStr">
        <is>
          <t>Urlaub #urlaub</t>
        </is>
      </c>
      <c r="I20" s="3" t="inlineStr">
        <is>
          <t>nein</t>
        </is>
      </c>
      <c r="J20" s="3" t="n">
        <v>450</v>
      </c>
    </row>
    <row r="21">
      <c r="A21" s="6" t="n">
        <v>46041</v>
      </c>
      <c r="B21" s="3" t="inlineStr">
        <is>
          <t>Januar</t>
        </is>
      </c>
      <c r="C21" s="3" t="inlineStr">
        <is>
          <t>range</t>
        </is>
      </c>
      <c r="D21" s="3" t="inlineStr">
        <is>
          <t>06:00</t>
        </is>
      </c>
      <c r="E21" s="3" t="inlineStr">
        <is>
          <t>15:30</t>
        </is>
      </c>
      <c r="F21" s="3">
        <f>IF(J21="","",IF(J21&lt;0,"-","")&amp;INT(ABS(J21)/60)&amp;"h "&amp;TEXT(MOD(ABS(J21),60),"00")&amp;"m")</f>
        <v/>
      </c>
      <c r="G21" s="3" t="inlineStr">
        <is>
          <t>SWE - Java 25DAK</t>
        </is>
      </c>
      <c r="H21" s="3" t="inlineStr">
        <is>
          <t>SWE - Java 25DAK #SWE#JAVA#25DAK</t>
        </is>
      </c>
      <c r="I21" s="3" t="inlineStr">
        <is>
          <t>nein</t>
        </is>
      </c>
      <c r="J21" s="3" t="n">
        <v>570</v>
      </c>
    </row>
    <row r="22">
      <c r="A22" s="6" t="n">
        <v>46041</v>
      </c>
      <c r="B22" s="3" t="inlineStr">
        <is>
          <t>Januar</t>
        </is>
      </c>
      <c r="C22" s="3" t="inlineStr">
        <is>
          <t>duration</t>
        </is>
      </c>
      <c r="D22" s="3" t="inlineStr"/>
      <c r="E22" s="3" t="inlineStr"/>
      <c r="F22" s="3">
        <f>IF(J22="","",IF(J22&lt;0,"-","")&amp;INT(ABS(J22)/60)&amp;"h "&amp;TEXT(MOD(ABS(J22),60),"00")&amp;"m")</f>
        <v/>
      </c>
      <c r="G22" s="3" t="inlineStr">
        <is>
          <t>Pause</t>
        </is>
      </c>
      <c r="H22" s="3" t="inlineStr">
        <is>
          <t>Pause #pause</t>
        </is>
      </c>
      <c r="I22" s="3" t="inlineStr">
        <is>
          <t>nein</t>
        </is>
      </c>
      <c r="J22" s="3" t="n">
        <v>-60</v>
      </c>
    </row>
    <row r="23">
      <c r="A23" s="6" t="n">
        <v>46042</v>
      </c>
      <c r="B23" s="3" t="inlineStr">
        <is>
          <t>Januar</t>
        </is>
      </c>
      <c r="C23" s="3" t="inlineStr">
        <is>
          <t>range</t>
        </is>
      </c>
      <c r="D23" s="3" t="inlineStr">
        <is>
          <t>05:45</t>
        </is>
      </c>
      <c r="E23" s="3" t="inlineStr">
        <is>
          <t>16:00</t>
        </is>
      </c>
      <c r="F23" s="3">
        <f>IF(J23="","",IF(J23&lt;0,"-","")&amp;INT(ABS(J23)/60)&amp;"h "&amp;TEXT(MOD(ABS(J23),60),"00")&amp;"m")</f>
        <v/>
      </c>
      <c r="G23" s="3" t="inlineStr">
        <is>
          <t>SWE - Java 25DAK</t>
        </is>
      </c>
      <c r="H23" s="3" t="inlineStr">
        <is>
          <t>SWE - Java 25DAK #SWE#JAVA#25DAK</t>
        </is>
      </c>
      <c r="I23" s="3" t="inlineStr">
        <is>
          <t>nein</t>
        </is>
      </c>
      <c r="J23" s="3" t="n">
        <v>615</v>
      </c>
    </row>
    <row r="24">
      <c r="A24" s="6" t="n">
        <v>46042</v>
      </c>
      <c r="B24" s="3" t="inlineStr">
        <is>
          <t>Januar</t>
        </is>
      </c>
      <c r="C24" s="3" t="inlineStr">
        <is>
          <t>duration</t>
        </is>
      </c>
      <c r="D24" s="3" t="inlineStr"/>
      <c r="E24" s="3" t="inlineStr"/>
      <c r="F24" s="3">
        <f>IF(J24="","",IF(J24&lt;0,"-","")&amp;INT(ABS(J24)/60)&amp;"h "&amp;TEXT(MOD(ABS(J24),60),"00")&amp;"m")</f>
        <v/>
      </c>
      <c r="G24" s="3" t="inlineStr">
        <is>
          <t>Pause</t>
        </is>
      </c>
      <c r="H24" s="3" t="inlineStr">
        <is>
          <t>Pause #pause</t>
        </is>
      </c>
      <c r="I24" s="3" t="inlineStr">
        <is>
          <t>nein</t>
        </is>
      </c>
      <c r="J24" s="3" t="n">
        <v>-60</v>
      </c>
    </row>
    <row r="25">
      <c r="A25" s="6" t="n">
        <v>46043</v>
      </c>
      <c r="B25" s="3" t="inlineStr">
        <is>
          <t>Januar</t>
        </is>
      </c>
      <c r="C25" s="3" t="inlineStr">
        <is>
          <t>range</t>
        </is>
      </c>
      <c r="D25" s="3" t="inlineStr">
        <is>
          <t>06:30</t>
        </is>
      </c>
      <c r="E25" s="3" t="inlineStr">
        <is>
          <t>15:30</t>
        </is>
      </c>
      <c r="F25" s="3">
        <f>IF(J25="","",IF(J25&lt;0,"-","")&amp;INT(ABS(J25)/60)&amp;"h "&amp;TEXT(MOD(ABS(J25),60),"00")&amp;"m")</f>
        <v/>
      </c>
      <c r="G25" s="3" t="inlineStr">
        <is>
          <t>SWE - Java 25DAK</t>
        </is>
      </c>
      <c r="H25" s="3" t="inlineStr">
        <is>
          <t>SWE - Java 25DAK #SWE#JAVA#25DAK</t>
        </is>
      </c>
      <c r="I25" s="3" t="inlineStr">
        <is>
          <t>nein</t>
        </is>
      </c>
      <c r="J25" s="3" t="n">
        <v>540</v>
      </c>
    </row>
    <row r="26">
      <c r="A26" s="6" t="n">
        <v>46043</v>
      </c>
      <c r="B26" s="3" t="inlineStr">
        <is>
          <t>Januar</t>
        </is>
      </c>
      <c r="C26" s="3" t="inlineStr">
        <is>
          <t>duration</t>
        </is>
      </c>
      <c r="D26" s="3" t="inlineStr"/>
      <c r="E26" s="3" t="inlineStr"/>
      <c r="F26" s="3">
        <f>IF(J26="","",IF(J26&lt;0,"-","")&amp;INT(ABS(J26)/60)&amp;"h "&amp;TEXT(MOD(ABS(J26),60),"00")&amp;"m")</f>
        <v/>
      </c>
      <c r="G26" s="3" t="inlineStr">
        <is>
          <t>Pause</t>
        </is>
      </c>
      <c r="H26" s="3" t="inlineStr">
        <is>
          <t>Pause #pause</t>
        </is>
      </c>
      <c r="I26" s="3" t="inlineStr">
        <is>
          <t>nein</t>
        </is>
      </c>
      <c r="J26" s="3" t="n">
        <v>-60</v>
      </c>
    </row>
    <row r="27">
      <c r="A27" s="6" t="n">
        <v>46044</v>
      </c>
      <c r="B27" s="3" t="inlineStr">
        <is>
          <t>Januar</t>
        </is>
      </c>
      <c r="C27" s="3" t="inlineStr">
        <is>
          <t>range</t>
        </is>
      </c>
      <c r="D27" s="3" t="inlineStr">
        <is>
          <t>06:45</t>
        </is>
      </c>
      <c r="E27" s="3" t="inlineStr">
        <is>
          <t>16:15</t>
        </is>
      </c>
      <c r="F27" s="3">
        <f>IF(J27="","",IF(J27&lt;0,"-","")&amp;INT(ABS(J27)/60)&amp;"h "&amp;TEXT(MOD(ABS(J27),60),"00")&amp;"m")</f>
        <v/>
      </c>
      <c r="G27" s="3" t="inlineStr">
        <is>
          <t>SWE - Java 25DAK</t>
        </is>
      </c>
      <c r="H27" s="3" t="inlineStr">
        <is>
          <t>SWE - Java 25DAK #SWE#JAVA#25DAK</t>
        </is>
      </c>
      <c r="I27" s="3" t="inlineStr">
        <is>
          <t>nein</t>
        </is>
      </c>
      <c r="J27" s="3" t="n">
        <v>570</v>
      </c>
    </row>
    <row r="28">
      <c r="A28" s="6" t="n">
        <v>46044</v>
      </c>
      <c r="B28" s="3" t="inlineStr">
        <is>
          <t>Januar</t>
        </is>
      </c>
      <c r="C28" s="3" t="inlineStr">
        <is>
          <t>duration</t>
        </is>
      </c>
      <c r="D28" s="3" t="inlineStr"/>
      <c r="E28" s="3" t="inlineStr"/>
      <c r="F28" s="3">
        <f>IF(J28="","",IF(J28&lt;0,"-","")&amp;INT(ABS(J28)/60)&amp;"h "&amp;TEXT(MOD(ABS(J28),60),"00")&amp;"m")</f>
        <v/>
      </c>
      <c r="G28" s="3" t="inlineStr">
        <is>
          <t>Pause</t>
        </is>
      </c>
      <c r="H28" s="3" t="inlineStr">
        <is>
          <t>Pause #pause</t>
        </is>
      </c>
      <c r="I28" s="3" t="inlineStr">
        <is>
          <t>nein</t>
        </is>
      </c>
      <c r="J28" s="3" t="n">
        <v>-60</v>
      </c>
    </row>
    <row r="29">
      <c r="A29" s="6" t="n">
        <v>46045</v>
      </c>
      <c r="B29" s="3" t="inlineStr">
        <is>
          <t>Januar</t>
        </is>
      </c>
      <c r="C29" s="3" t="inlineStr">
        <is>
          <t>range</t>
        </is>
      </c>
      <c r="D29" s="3" t="inlineStr">
        <is>
          <t>06:15</t>
        </is>
      </c>
      <c r="E29" s="3" t="inlineStr">
        <is>
          <t>15:00</t>
        </is>
      </c>
      <c r="F29" s="3">
        <f>IF(J29="","",IF(J29&lt;0,"-","")&amp;INT(ABS(J29)/60)&amp;"h "&amp;TEXT(MOD(ABS(J29),60),"00")&amp;"m")</f>
        <v/>
      </c>
      <c r="G29" s="3" t="inlineStr">
        <is>
          <t>SWE - Java 25DAK</t>
        </is>
      </c>
      <c r="H29" s="3" t="inlineStr">
        <is>
          <t>SWE - Java 25DAK #SWE#JAVA#25DAK</t>
        </is>
      </c>
      <c r="I29" s="3" t="inlineStr">
        <is>
          <t>nein</t>
        </is>
      </c>
      <c r="J29" s="3" t="n">
        <v>525</v>
      </c>
    </row>
    <row r="30">
      <c r="A30" s="6" t="n">
        <v>46045</v>
      </c>
      <c r="B30" s="3" t="inlineStr">
        <is>
          <t>Januar</t>
        </is>
      </c>
      <c r="C30" s="3" t="inlineStr">
        <is>
          <t>duration</t>
        </is>
      </c>
      <c r="D30" s="3" t="inlineStr"/>
      <c r="E30" s="3" t="inlineStr"/>
      <c r="F30" s="3">
        <f>IF(J30="","",IF(J30&lt;0,"-","")&amp;INT(ABS(J30)/60)&amp;"h "&amp;TEXT(MOD(ABS(J30),60),"00")&amp;"m")</f>
        <v/>
      </c>
      <c r="G30" s="3" t="inlineStr">
        <is>
          <t>Pause</t>
        </is>
      </c>
      <c r="H30" s="3" t="inlineStr">
        <is>
          <t>Pause #pause</t>
        </is>
      </c>
      <c r="I30" s="3" t="inlineStr">
        <is>
          <t>nein</t>
        </is>
      </c>
      <c r="J30" s="3" t="n">
        <v>-60</v>
      </c>
    </row>
    <row r="31">
      <c r="A31" s="6" t="n">
        <v>46048</v>
      </c>
      <c r="B31" s="3" t="inlineStr">
        <is>
          <t>Januar</t>
        </is>
      </c>
      <c r="C31" s="3" t="inlineStr">
        <is>
          <t>range</t>
        </is>
      </c>
      <c r="D31" s="3" t="inlineStr">
        <is>
          <t>06:30</t>
        </is>
      </c>
      <c r="E31" s="3" t="inlineStr">
        <is>
          <t>15:30</t>
        </is>
      </c>
      <c r="F31" s="3">
        <f>IF(J31="","",IF(J31&lt;0,"-","")&amp;INT(ABS(J31)/60)&amp;"h "&amp;TEXT(MOD(ABS(J31),60),"00")&amp;"m")</f>
        <v/>
      </c>
      <c r="G31" s="3" t="inlineStr">
        <is>
          <t>SWE - Java 25FADP01</t>
        </is>
      </c>
      <c r="H31" s="3" t="inlineStr">
        <is>
          <t>SWE - Java 25FADP01 #SWE#JAVA#25FADP01</t>
        </is>
      </c>
      <c r="I31" s="3" t="inlineStr">
        <is>
          <t>nein</t>
        </is>
      </c>
      <c r="J31" s="3" t="n">
        <v>540</v>
      </c>
    </row>
    <row r="32">
      <c r="A32" s="6" t="n">
        <v>46048</v>
      </c>
      <c r="B32" s="3" t="inlineStr">
        <is>
          <t>Januar</t>
        </is>
      </c>
      <c r="C32" s="3" t="inlineStr">
        <is>
          <t>duration</t>
        </is>
      </c>
      <c r="D32" s="3" t="inlineStr"/>
      <c r="E32" s="3" t="inlineStr"/>
      <c r="F32" s="3">
        <f>IF(J32="","",IF(J32&lt;0,"-","")&amp;INT(ABS(J32)/60)&amp;"h "&amp;TEXT(MOD(ABS(J32),60),"00")&amp;"m")</f>
        <v/>
      </c>
      <c r="G32" s="3" t="inlineStr">
        <is>
          <t>Pause</t>
        </is>
      </c>
      <c r="H32" s="3" t="inlineStr">
        <is>
          <t>Pause #pause</t>
        </is>
      </c>
      <c r="I32" s="3" t="inlineStr">
        <is>
          <t>nein</t>
        </is>
      </c>
      <c r="J32" s="3" t="n">
        <v>-60</v>
      </c>
    </row>
    <row r="33">
      <c r="A33" s="6" t="n">
        <v>46049</v>
      </c>
      <c r="B33" s="3" t="inlineStr">
        <is>
          <t>Januar</t>
        </is>
      </c>
      <c r="C33" s="3" t="inlineStr">
        <is>
          <t>range</t>
        </is>
      </c>
      <c r="D33" s="3" t="inlineStr">
        <is>
          <t>06:00</t>
        </is>
      </c>
      <c r="E33" s="3" t="inlineStr">
        <is>
          <t>16:00</t>
        </is>
      </c>
      <c r="F33" s="3">
        <f>IF(J33="","",IF(J33&lt;0,"-","")&amp;INT(ABS(J33)/60)&amp;"h "&amp;TEXT(MOD(ABS(J33),60),"00")&amp;"m")</f>
        <v/>
      </c>
      <c r="G33" s="3" t="inlineStr">
        <is>
          <t>SWE - Java 25FADP01</t>
        </is>
      </c>
      <c r="H33" s="3" t="inlineStr">
        <is>
          <t>SWE - Java 25FADP01 #SWE#JAVA#25FADP01</t>
        </is>
      </c>
      <c r="I33" s="3" t="inlineStr">
        <is>
          <t>nein</t>
        </is>
      </c>
      <c r="J33" s="3" t="n">
        <v>600</v>
      </c>
    </row>
    <row r="34">
      <c r="A34" s="6" t="n">
        <v>46049</v>
      </c>
      <c r="B34" s="3" t="inlineStr">
        <is>
          <t>Januar</t>
        </is>
      </c>
      <c r="C34" s="3" t="inlineStr">
        <is>
          <t>duration</t>
        </is>
      </c>
      <c r="D34" s="3" t="inlineStr"/>
      <c r="E34" s="3" t="inlineStr"/>
      <c r="F34" s="3">
        <f>IF(J34="","",IF(J34&lt;0,"-","")&amp;INT(ABS(J34)/60)&amp;"h "&amp;TEXT(MOD(ABS(J34),60),"00")&amp;"m")</f>
        <v/>
      </c>
      <c r="G34" s="3" t="inlineStr">
        <is>
          <t>Pause</t>
        </is>
      </c>
      <c r="H34" s="3" t="inlineStr">
        <is>
          <t>Pause #pause</t>
        </is>
      </c>
      <c r="I34" s="3" t="inlineStr">
        <is>
          <t>nein</t>
        </is>
      </c>
      <c r="J34" s="3" t="n">
        <v>-60</v>
      </c>
    </row>
    <row r="35">
      <c r="A35" s="6" t="n">
        <v>46050</v>
      </c>
      <c r="B35" s="3" t="inlineStr">
        <is>
          <t>Januar</t>
        </is>
      </c>
      <c r="C35" s="3" t="inlineStr">
        <is>
          <t>range</t>
        </is>
      </c>
      <c r="D35" s="3" t="inlineStr">
        <is>
          <t>06:00</t>
        </is>
      </c>
      <c r="E35" s="3" t="inlineStr">
        <is>
          <t>12:45</t>
        </is>
      </c>
      <c r="F35" s="3">
        <f>IF(J35="","",IF(J35&lt;0,"-","")&amp;INT(ABS(J35)/60)&amp;"h "&amp;TEXT(MOD(ABS(J35),60),"00")&amp;"m")</f>
        <v/>
      </c>
      <c r="G35" s="3" t="inlineStr">
        <is>
          <t>SWE - Java 25FADP01</t>
        </is>
      </c>
      <c r="H35" s="3" t="inlineStr">
        <is>
          <t>SWE - Java 25FADP01 #SWE#JAVA#25FADP01</t>
        </is>
      </c>
      <c r="I35" s="3" t="inlineStr">
        <is>
          <t>nein</t>
        </is>
      </c>
      <c r="J35" s="3" t="n">
        <v>405</v>
      </c>
    </row>
    <row r="36">
      <c r="A36" s="6" t="n">
        <v>46050</v>
      </c>
      <c r="B36" s="3" t="inlineStr">
        <is>
          <t>Januar</t>
        </is>
      </c>
      <c r="C36" s="3" t="inlineStr">
        <is>
          <t>duration</t>
        </is>
      </c>
      <c r="D36" s="3" t="inlineStr"/>
      <c r="E36" s="3" t="inlineStr"/>
      <c r="F36" s="3">
        <f>IF(J36="","",IF(J36&lt;0,"-","")&amp;INT(ABS(J36)/60)&amp;"h "&amp;TEXT(MOD(ABS(J36),60),"00")&amp;"m")</f>
        <v/>
      </c>
      <c r="G36" s="3" t="inlineStr">
        <is>
          <t>Pause</t>
        </is>
      </c>
      <c r="H36" s="3" t="inlineStr">
        <is>
          <t>Pause #pause</t>
        </is>
      </c>
      <c r="I36" s="3" t="inlineStr">
        <is>
          <t>nein</t>
        </is>
      </c>
      <c r="J36" s="3" t="n">
        <v>-60</v>
      </c>
    </row>
    <row r="37">
      <c r="A37" s="6" t="n">
        <v>46051</v>
      </c>
      <c r="B37" s="3" t="inlineStr">
        <is>
          <t>Januar</t>
        </is>
      </c>
      <c r="C37" s="3" t="inlineStr">
        <is>
          <t>range</t>
        </is>
      </c>
      <c r="D37" s="3" t="inlineStr">
        <is>
          <t>06:00</t>
        </is>
      </c>
      <c r="E37" s="3" t="inlineStr">
        <is>
          <t>16:00</t>
        </is>
      </c>
      <c r="F37" s="3">
        <f>IF(J37="","",IF(J37&lt;0,"-","")&amp;INT(ABS(J37)/60)&amp;"h "&amp;TEXT(MOD(ABS(J37),60),"00")&amp;"m")</f>
        <v/>
      </c>
      <c r="G37" s="3" t="inlineStr">
        <is>
          <t>SWE - Java 25FADP01</t>
        </is>
      </c>
      <c r="H37" s="3" t="inlineStr">
        <is>
          <t>SWE - Java 25FADP01 #SWE#JAVA#25FADP01</t>
        </is>
      </c>
      <c r="I37" s="3" t="inlineStr">
        <is>
          <t>nein</t>
        </is>
      </c>
      <c r="J37" s="3" t="n">
        <v>600</v>
      </c>
    </row>
    <row r="38">
      <c r="A38" s="6" t="n">
        <v>46051</v>
      </c>
      <c r="B38" s="3" t="inlineStr">
        <is>
          <t>Januar</t>
        </is>
      </c>
      <c r="C38" s="3" t="inlineStr">
        <is>
          <t>duration</t>
        </is>
      </c>
      <c r="D38" s="3" t="inlineStr"/>
      <c r="E38" s="3" t="inlineStr"/>
      <c r="F38" s="3">
        <f>IF(J38="","",IF(J38&lt;0,"-","")&amp;INT(ABS(J38)/60)&amp;"h "&amp;TEXT(MOD(ABS(J38),60),"00")&amp;"m")</f>
        <v/>
      </c>
      <c r="G38" s="3" t="inlineStr">
        <is>
          <t>Pause</t>
        </is>
      </c>
      <c r="H38" s="3" t="inlineStr">
        <is>
          <t>Pause #pause</t>
        </is>
      </c>
      <c r="I38" s="3" t="inlineStr">
        <is>
          <t>nein</t>
        </is>
      </c>
      <c r="J38" s="3" t="n">
        <v>-60</v>
      </c>
    </row>
    <row r="39">
      <c r="A39" s="6" t="n">
        <v>46052</v>
      </c>
      <c r="B39" s="3" t="inlineStr">
        <is>
          <t>Januar</t>
        </is>
      </c>
      <c r="C39" s="3" t="inlineStr">
        <is>
          <t>range</t>
        </is>
      </c>
      <c r="D39" s="3" t="inlineStr">
        <is>
          <t>06:00</t>
        </is>
      </c>
      <c r="E39" s="3" t="inlineStr">
        <is>
          <t>14:30</t>
        </is>
      </c>
      <c r="F39" s="3">
        <f>IF(J39="","",IF(J39&lt;0,"-","")&amp;INT(ABS(J39)/60)&amp;"h "&amp;TEXT(MOD(ABS(J39),60),"00")&amp;"m")</f>
        <v/>
      </c>
      <c r="G39" s="3" t="inlineStr">
        <is>
          <t>SWE - Java 25FADP01</t>
        </is>
      </c>
      <c r="H39" s="3" t="inlineStr">
        <is>
          <t>SWE - Java 25FADP01 #SWE#JAVA#25FADP01</t>
        </is>
      </c>
      <c r="I39" s="3" t="inlineStr">
        <is>
          <t>nein</t>
        </is>
      </c>
      <c r="J39" s="3" t="n">
        <v>510</v>
      </c>
    </row>
    <row r="40">
      <c r="A40" s="6" t="n">
        <v>46052</v>
      </c>
      <c r="B40" s="3" t="inlineStr">
        <is>
          <t>Januar</t>
        </is>
      </c>
      <c r="C40" s="3" t="inlineStr">
        <is>
          <t>duration</t>
        </is>
      </c>
      <c r="D40" s="3" t="inlineStr"/>
      <c r="E40" s="3" t="inlineStr"/>
      <c r="F40" s="3">
        <f>IF(J40="","",IF(J40&lt;0,"-","")&amp;INT(ABS(J40)/60)&amp;"h "&amp;TEXT(MOD(ABS(J40),60),"00")&amp;"m")</f>
        <v/>
      </c>
      <c r="G40" s="3" t="inlineStr">
        <is>
          <t>Pause</t>
        </is>
      </c>
      <c r="H40" s="3" t="inlineStr">
        <is>
          <t>Pause #pause</t>
        </is>
      </c>
      <c r="I40" s="3" t="inlineStr">
        <is>
          <t>nein</t>
        </is>
      </c>
      <c r="J40" s="3" t="n">
        <v>-60</v>
      </c>
    </row>
    <row r="41">
      <c r="A41" s="6" t="n">
        <v>46055</v>
      </c>
      <c r="B41" s="3" t="inlineStr">
        <is>
          <t>Februar</t>
        </is>
      </c>
      <c r="C41" s="3" t="inlineStr">
        <is>
          <t>duration</t>
        </is>
      </c>
      <c r="D41" s="3" t="inlineStr"/>
      <c r="E41" s="3" t="inlineStr"/>
      <c r="F41" s="3">
        <f>IF(J41="","",IF(J41&lt;0,"-","")&amp;INT(ABS(J41)/60)&amp;"h "&amp;TEXT(MOD(ABS(J41),60),"00")&amp;"m")</f>
        <v/>
      </c>
      <c r="G41" s="3" t="inlineStr">
        <is>
          <t>Ausgleichstag</t>
        </is>
      </c>
      <c r="H41" s="3" t="inlineStr">
        <is>
          <t>Ausgleichstag #ausgleichstag</t>
        </is>
      </c>
      <c r="I41" s="3" t="inlineStr">
        <is>
          <t>nein</t>
        </is>
      </c>
      <c r="J41" s="3" t="n">
        <v>0</v>
      </c>
    </row>
    <row r="42">
      <c r="A42" s="6" t="n">
        <v>46056</v>
      </c>
      <c r="B42" s="3" t="inlineStr">
        <is>
          <t>Februar</t>
        </is>
      </c>
      <c r="C42" s="3" t="inlineStr">
        <is>
          <t>range</t>
        </is>
      </c>
      <c r="D42" s="3" t="inlineStr">
        <is>
          <t>06:00</t>
        </is>
      </c>
      <c r="E42" s="3" t="inlineStr">
        <is>
          <t>14:30</t>
        </is>
      </c>
      <c r="F42" s="3">
        <f>IF(J42="","",IF(J42&lt;0,"-","")&amp;INT(ABS(J42)/60)&amp;"h "&amp;TEXT(MOD(ABS(J42),60),"00")&amp;"m")</f>
        <v/>
      </c>
      <c r="G42" s="3" t="inlineStr">
        <is>
          <t>Büro</t>
        </is>
      </c>
      <c r="H42" s="3" t="inlineStr">
        <is>
          <t>Büro #büro</t>
        </is>
      </c>
      <c r="I42" s="3" t="inlineStr">
        <is>
          <t>nein</t>
        </is>
      </c>
      <c r="J42" s="3" t="n">
        <v>510</v>
      </c>
    </row>
    <row r="43">
      <c r="A43" s="6" t="n">
        <v>46056</v>
      </c>
      <c r="B43" s="3" t="inlineStr">
        <is>
          <t>Februar</t>
        </is>
      </c>
      <c r="C43" s="3" t="inlineStr">
        <is>
          <t>duration</t>
        </is>
      </c>
      <c r="D43" s="3" t="inlineStr"/>
      <c r="E43" s="3" t="inlineStr"/>
      <c r="F43" s="3">
        <f>IF(J43="","",IF(J43&lt;0,"-","")&amp;INT(ABS(J43)/60)&amp;"h "&amp;TEXT(MOD(ABS(J43),60),"00")&amp;"m")</f>
        <v/>
      </c>
      <c r="G43" s="3" t="inlineStr">
        <is>
          <t>Pause</t>
        </is>
      </c>
      <c r="H43" s="3" t="inlineStr">
        <is>
          <t>Pause #pause</t>
        </is>
      </c>
      <c r="I43" s="3" t="inlineStr">
        <is>
          <t>nein</t>
        </is>
      </c>
      <c r="J43" s="3" t="n">
        <v>-60</v>
      </c>
    </row>
    <row r="44">
      <c r="A44" s="6" t="n">
        <v>46057</v>
      </c>
      <c r="B44" s="3" t="inlineStr">
        <is>
          <t>Februar</t>
        </is>
      </c>
      <c r="C44" s="3" t="inlineStr">
        <is>
          <t>range</t>
        </is>
      </c>
      <c r="D44" s="3" t="inlineStr">
        <is>
          <t>09:00</t>
        </is>
      </c>
      <c r="E44" s="3" t="inlineStr">
        <is>
          <t>15:45</t>
        </is>
      </c>
      <c r="F44" s="3">
        <f>IF(J44="","",IF(J44&lt;0,"-","")&amp;INT(ABS(J44)/60)&amp;"h "&amp;TEXT(MOD(ABS(J44),60),"00")&amp;"m")</f>
        <v/>
      </c>
      <c r="G44" s="3" t="inlineStr">
        <is>
          <t>Büro</t>
        </is>
      </c>
      <c r="H44" s="3" t="inlineStr">
        <is>
          <t>Büro #büro</t>
        </is>
      </c>
      <c r="I44" s="3" t="inlineStr">
        <is>
          <t>nein</t>
        </is>
      </c>
      <c r="J44" s="3" t="n">
        <v>405</v>
      </c>
    </row>
    <row r="45">
      <c r="A45" s="6" t="n">
        <v>46057</v>
      </c>
      <c r="B45" s="3" t="inlineStr">
        <is>
          <t>Februar</t>
        </is>
      </c>
      <c r="C45" s="3" t="inlineStr">
        <is>
          <t>duration</t>
        </is>
      </c>
      <c r="D45" s="3" t="inlineStr"/>
      <c r="E45" s="3" t="inlineStr"/>
      <c r="F45" s="3">
        <f>IF(J45="","",IF(J45&lt;0,"-","")&amp;INT(ABS(J45)/60)&amp;"h "&amp;TEXT(MOD(ABS(J45),60),"00")&amp;"m")</f>
        <v/>
      </c>
      <c r="G45" s="3" t="inlineStr">
        <is>
          <t>Pause</t>
        </is>
      </c>
      <c r="H45" s="3" t="inlineStr">
        <is>
          <t>Pause #pause</t>
        </is>
      </c>
      <c r="I45" s="3" t="inlineStr">
        <is>
          <t>nein</t>
        </is>
      </c>
      <c r="J45" s="3" t="n">
        <v>-60</v>
      </c>
    </row>
    <row r="46">
      <c r="A46" s="6" t="n">
        <v>46058</v>
      </c>
      <c r="B46" s="3" t="inlineStr">
        <is>
          <t>Februar</t>
        </is>
      </c>
      <c r="C46" s="3" t="inlineStr">
        <is>
          <t>range</t>
        </is>
      </c>
      <c r="D46" s="3" t="inlineStr">
        <is>
          <t>06:00</t>
        </is>
      </c>
      <c r="E46" s="3" t="inlineStr">
        <is>
          <t>15:30</t>
        </is>
      </c>
      <c r="F46" s="3">
        <f>IF(J46="","",IF(J46&lt;0,"-","")&amp;INT(ABS(J46)/60)&amp;"h "&amp;TEXT(MOD(ABS(J46),60),"00")&amp;"m")</f>
        <v/>
      </c>
      <c r="G46" s="3" t="inlineStr">
        <is>
          <t>Büro</t>
        </is>
      </c>
      <c r="H46" s="3" t="inlineStr">
        <is>
          <t>Büro #büro</t>
        </is>
      </c>
      <c r="I46" s="3" t="inlineStr">
        <is>
          <t>nein</t>
        </is>
      </c>
      <c r="J46" s="3" t="n">
        <v>570</v>
      </c>
    </row>
    <row r="47">
      <c r="A47" s="6" t="n">
        <v>46058</v>
      </c>
      <c r="B47" s="3" t="inlineStr">
        <is>
          <t>Februar</t>
        </is>
      </c>
      <c r="C47" s="3" t="inlineStr">
        <is>
          <t>duration</t>
        </is>
      </c>
      <c r="D47" s="3" t="inlineStr"/>
      <c r="E47" s="3" t="inlineStr"/>
      <c r="F47" s="3">
        <f>IF(J47="","",IF(J47&lt;0,"-","")&amp;INT(ABS(J47)/60)&amp;"h "&amp;TEXT(MOD(ABS(J47),60),"00")&amp;"m")</f>
        <v/>
      </c>
      <c r="G47" s="3" t="inlineStr">
        <is>
          <t>Pause</t>
        </is>
      </c>
      <c r="H47" s="3" t="inlineStr">
        <is>
          <t>Pause #pause</t>
        </is>
      </c>
      <c r="I47" s="3" t="inlineStr">
        <is>
          <t>nein</t>
        </is>
      </c>
      <c r="J47" s="3" t="n">
        <v>-60</v>
      </c>
    </row>
    <row r="48">
      <c r="A48" s="6" t="n">
        <v>46059</v>
      </c>
      <c r="B48" s="3" t="inlineStr">
        <is>
          <t>Februar</t>
        </is>
      </c>
      <c r="C48" s="3" t="inlineStr">
        <is>
          <t>range</t>
        </is>
      </c>
      <c r="D48" s="3" t="inlineStr">
        <is>
          <t>06:30</t>
        </is>
      </c>
      <c r="E48" s="3" t="inlineStr">
        <is>
          <t>14:30</t>
        </is>
      </c>
      <c r="F48" s="3">
        <f>IF(J48="","",IF(J48&lt;0,"-","")&amp;INT(ABS(J48)/60)&amp;"h "&amp;TEXT(MOD(ABS(J48),60),"00")&amp;"m")</f>
        <v/>
      </c>
      <c r="G48" s="3" t="inlineStr">
        <is>
          <t>Büro</t>
        </is>
      </c>
      <c r="H48" s="3" t="inlineStr">
        <is>
          <t>Büro #büro</t>
        </is>
      </c>
      <c r="I48" s="3" t="inlineStr">
        <is>
          <t>nein</t>
        </is>
      </c>
      <c r="J48" s="3" t="n">
        <v>480</v>
      </c>
    </row>
    <row r="49">
      <c r="A49" s="6" t="n">
        <v>46059</v>
      </c>
      <c r="B49" s="3" t="inlineStr">
        <is>
          <t>Februar</t>
        </is>
      </c>
      <c r="C49" s="3" t="inlineStr">
        <is>
          <t>duration</t>
        </is>
      </c>
      <c r="D49" s="3" t="inlineStr"/>
      <c r="E49" s="3" t="inlineStr"/>
      <c r="F49" s="3">
        <f>IF(J49="","",IF(J49&lt;0,"-","")&amp;INT(ABS(J49)/60)&amp;"h "&amp;TEXT(MOD(ABS(J49),60),"00")&amp;"m")</f>
        <v/>
      </c>
      <c r="G49" s="3" t="inlineStr">
        <is>
          <t>Pause</t>
        </is>
      </c>
      <c r="H49" s="3" t="inlineStr">
        <is>
          <t>Pause #pause</t>
        </is>
      </c>
      <c r="I49" s="3" t="inlineStr">
        <is>
          <t>nein</t>
        </is>
      </c>
      <c r="J49" s="3" t="n">
        <v>-60</v>
      </c>
    </row>
    <row r="50">
      <c r="A50" s="6" t="n">
        <v>46062</v>
      </c>
      <c r="B50" s="3" t="inlineStr">
        <is>
          <t>Februar</t>
        </is>
      </c>
      <c r="C50" s="3" t="inlineStr">
        <is>
          <t>duration</t>
        </is>
      </c>
      <c r="D50" s="3" t="inlineStr"/>
      <c r="E50" s="3" t="inlineStr"/>
      <c r="F50" s="3">
        <f>IF(J50="","",IF(J50&lt;0,"-","")&amp;INT(ABS(J50)/60)&amp;"h "&amp;TEXT(MOD(ABS(J50),60),"00")&amp;"m")</f>
        <v/>
      </c>
      <c r="G50" s="3" t="inlineStr">
        <is>
          <t>Ausgleichstag</t>
        </is>
      </c>
      <c r="H50" s="3" t="inlineStr">
        <is>
          <t>Ausgleichstag #ausgleichstag</t>
        </is>
      </c>
      <c r="I50" s="3" t="inlineStr">
        <is>
          <t>nein</t>
        </is>
      </c>
      <c r="J50" s="3" t="n">
        <v>0</v>
      </c>
    </row>
    <row r="51">
      <c r="A51" s="6" t="n">
        <v>46063</v>
      </c>
      <c r="B51" s="3" t="inlineStr">
        <is>
          <t>Februar</t>
        </is>
      </c>
      <c r="C51" s="3" t="inlineStr">
        <is>
          <t>range</t>
        </is>
      </c>
      <c r="D51" s="3" t="inlineStr">
        <is>
          <t>06:00</t>
        </is>
      </c>
      <c r="E51" s="3" t="inlineStr">
        <is>
          <t>15:30</t>
        </is>
      </c>
      <c r="F51" s="3">
        <f>IF(J51="","",IF(J51&lt;0,"-","")&amp;INT(ABS(J51)/60)&amp;"h "&amp;TEXT(MOD(ABS(J51),60),"00")&amp;"m")</f>
        <v/>
      </c>
      <c r="G51" s="3" t="inlineStr">
        <is>
          <t>mobileOffice</t>
        </is>
      </c>
      <c r="H51" s="3" t="inlineStr">
        <is>
          <t>mobileOffice #mobileoffice</t>
        </is>
      </c>
      <c r="I51" s="3" t="inlineStr">
        <is>
          <t>nein</t>
        </is>
      </c>
      <c r="J51" s="3" t="n">
        <v>570</v>
      </c>
    </row>
    <row r="52">
      <c r="A52" s="6" t="n">
        <v>46063</v>
      </c>
      <c r="B52" s="3" t="inlineStr">
        <is>
          <t>Februar</t>
        </is>
      </c>
      <c r="C52" s="3" t="inlineStr">
        <is>
          <t>duration</t>
        </is>
      </c>
      <c r="D52" s="3" t="inlineStr"/>
      <c r="E52" s="3" t="inlineStr"/>
      <c r="F52" s="3">
        <f>IF(J52="","",IF(J52&lt;0,"-","")&amp;INT(ABS(J52)/60)&amp;"h "&amp;TEXT(MOD(ABS(J52),60),"00")&amp;"m")</f>
        <v/>
      </c>
      <c r="G52" s="3" t="inlineStr">
        <is>
          <t>Pause</t>
        </is>
      </c>
      <c r="H52" s="3" t="inlineStr">
        <is>
          <t>Pause #pause</t>
        </is>
      </c>
      <c r="I52" s="3" t="inlineStr">
        <is>
          <t>nein</t>
        </is>
      </c>
      <c r="J52" s="3" t="n">
        <v>-60</v>
      </c>
    </row>
    <row r="53">
      <c r="A53" s="6" t="n">
        <v>46064</v>
      </c>
      <c r="B53" s="3" t="inlineStr">
        <is>
          <t>Februar</t>
        </is>
      </c>
      <c r="C53" s="3" t="inlineStr">
        <is>
          <t>range</t>
        </is>
      </c>
      <c r="D53" s="3" t="inlineStr">
        <is>
          <t>06:00</t>
        </is>
      </c>
      <c r="E53" s="3" t="inlineStr">
        <is>
          <t>16:00</t>
        </is>
      </c>
      <c r="F53" s="3">
        <f>IF(J53="","",IF(J53&lt;0,"-","")&amp;INT(ABS(J53)/60)&amp;"h "&amp;TEXT(MOD(ABS(J53),60),"00")&amp;"m")</f>
        <v/>
      </c>
      <c r="G53" s="3" t="inlineStr">
        <is>
          <t>Büro</t>
        </is>
      </c>
      <c r="H53" s="3" t="inlineStr">
        <is>
          <t>Büro #büro</t>
        </is>
      </c>
      <c r="I53" s="3" t="inlineStr">
        <is>
          <t>nein</t>
        </is>
      </c>
      <c r="J53" s="3" t="n">
        <v>600</v>
      </c>
    </row>
    <row r="54">
      <c r="A54" s="6" t="n">
        <v>46064</v>
      </c>
      <c r="B54" s="3" t="inlineStr">
        <is>
          <t>Februar</t>
        </is>
      </c>
      <c r="C54" s="3" t="inlineStr">
        <is>
          <t>duration</t>
        </is>
      </c>
      <c r="D54" s="3" t="inlineStr"/>
      <c r="E54" s="3" t="inlineStr"/>
      <c r="F54" s="3">
        <f>IF(J54="","",IF(J54&lt;0,"-","")&amp;INT(ABS(J54)/60)&amp;"h "&amp;TEXT(MOD(ABS(J54),60),"00")&amp;"m")</f>
        <v/>
      </c>
      <c r="G54" s="3" t="inlineStr">
        <is>
          <t>Pause</t>
        </is>
      </c>
      <c r="H54" s="3" t="inlineStr">
        <is>
          <t>Pause #pause</t>
        </is>
      </c>
      <c r="I54" s="3" t="inlineStr">
        <is>
          <t>nein</t>
        </is>
      </c>
      <c r="J54" s="3" t="n">
        <v>-60</v>
      </c>
    </row>
    <row r="55">
      <c r="A55" s="6" t="n">
        <v>46065</v>
      </c>
      <c r="B55" s="3" t="inlineStr">
        <is>
          <t>Februar</t>
        </is>
      </c>
      <c r="C55" s="3" t="inlineStr">
        <is>
          <t>range</t>
        </is>
      </c>
      <c r="D55" s="3" t="inlineStr">
        <is>
          <t>06:30</t>
        </is>
      </c>
      <c r="E55" s="3" t="inlineStr">
        <is>
          <t>16:00</t>
        </is>
      </c>
      <c r="F55" s="3">
        <f>IF(J55="","",IF(J55&lt;0,"-","")&amp;INT(ABS(J55)/60)&amp;"h "&amp;TEXT(MOD(ABS(J55),60),"00")&amp;"m")</f>
        <v/>
      </c>
      <c r="G55" s="3" t="inlineStr">
        <is>
          <t>mobileOfficeo</t>
        </is>
      </c>
      <c r="H55" s="3" t="inlineStr">
        <is>
          <t>mobileOfficeo #mobileOffice</t>
        </is>
      </c>
      <c r="I55" s="3" t="inlineStr">
        <is>
          <t>nein</t>
        </is>
      </c>
      <c r="J55" s="3" t="n">
        <v>570</v>
      </c>
    </row>
    <row r="56">
      <c r="A56" s="6" t="n">
        <v>46065</v>
      </c>
      <c r="B56" s="3" t="inlineStr">
        <is>
          <t>Februar</t>
        </is>
      </c>
      <c r="C56" s="3" t="inlineStr">
        <is>
          <t>duration</t>
        </is>
      </c>
      <c r="D56" s="3" t="inlineStr"/>
      <c r="E56" s="3" t="inlineStr"/>
      <c r="F56" s="3">
        <f>IF(J56="","",IF(J56&lt;0,"-","")&amp;INT(ABS(J56)/60)&amp;"h "&amp;TEXT(MOD(ABS(J56),60),"00")&amp;"m")</f>
        <v/>
      </c>
      <c r="G56" s="3" t="inlineStr">
        <is>
          <t>Pause</t>
        </is>
      </c>
      <c r="H56" s="3" t="inlineStr">
        <is>
          <t>Pause #pause</t>
        </is>
      </c>
      <c r="I56" s="3" t="inlineStr">
        <is>
          <t>nein</t>
        </is>
      </c>
      <c r="J56" s="3" t="n">
        <v>-60</v>
      </c>
    </row>
    <row r="57">
      <c r="A57" s="6" t="n">
        <v>46066</v>
      </c>
      <c r="B57" s="3" t="inlineStr">
        <is>
          <t>Februar</t>
        </is>
      </c>
      <c r="C57" s="3" t="inlineStr">
        <is>
          <t>range</t>
        </is>
      </c>
      <c r="D57" s="3" t="inlineStr">
        <is>
          <t>06:30</t>
        </is>
      </c>
      <c r="E57" s="3" t="inlineStr">
        <is>
          <t>16:00</t>
        </is>
      </c>
      <c r="F57" s="3">
        <f>IF(J57="","",IF(J57&lt;0,"-","")&amp;INT(ABS(J57)/60)&amp;"h "&amp;TEXT(MOD(ABS(J57),60),"00")&amp;"m")</f>
        <v/>
      </c>
      <c r="G57" s="3" t="inlineStr">
        <is>
          <t>mobileOffice</t>
        </is>
      </c>
      <c r="H57" s="3" t="inlineStr">
        <is>
          <t>mobileOffice #mobileOffice</t>
        </is>
      </c>
      <c r="I57" s="3" t="inlineStr">
        <is>
          <t>nein</t>
        </is>
      </c>
      <c r="J57" s="3" t="n">
        <v>570</v>
      </c>
    </row>
    <row r="58">
      <c r="A58" s="6" t="n">
        <v>46066</v>
      </c>
      <c r="B58" s="3" t="inlineStr">
        <is>
          <t>Februar</t>
        </is>
      </c>
      <c r="C58" s="3" t="inlineStr">
        <is>
          <t>duration</t>
        </is>
      </c>
      <c r="D58" s="3" t="inlineStr"/>
      <c r="E58" s="3" t="inlineStr"/>
      <c r="F58" s="3">
        <f>IF(J58="","",IF(J58&lt;0,"-","")&amp;INT(ABS(J58)/60)&amp;"h "&amp;TEXT(MOD(ABS(J58),60),"00")&amp;"m")</f>
        <v/>
      </c>
      <c r="G58" s="3" t="inlineStr">
        <is>
          <t>Pause</t>
        </is>
      </c>
      <c r="H58" s="3" t="inlineStr">
        <is>
          <t>Pause #pause</t>
        </is>
      </c>
      <c r="I58" s="3" t="inlineStr">
        <is>
          <t>nein</t>
        </is>
      </c>
      <c r="J58" s="3" t="n">
        <v>-60</v>
      </c>
    </row>
    <row r="59">
      <c r="A59" s="6" t="n">
        <v>46069</v>
      </c>
      <c r="B59" s="3" t="inlineStr">
        <is>
          <t>Februar</t>
        </is>
      </c>
      <c r="C59" s="3" t="inlineStr">
        <is>
          <t>range</t>
        </is>
      </c>
      <c r="D59" s="3" t="inlineStr">
        <is>
          <t>06:15</t>
        </is>
      </c>
      <c r="E59" s="3" t="inlineStr">
        <is>
          <t>15:45</t>
        </is>
      </c>
      <c r="F59" s="3">
        <f>IF(J59="","",IF(J59&lt;0,"-","")&amp;INT(ABS(J59)/60)&amp;"h "&amp;TEXT(MOD(ABS(J59),60),"00")&amp;"m")</f>
        <v/>
      </c>
      <c r="G59" s="3" t="inlineStr">
        <is>
          <t>Büro</t>
        </is>
      </c>
      <c r="H59" s="3" t="inlineStr">
        <is>
          <t>Büro #büro</t>
        </is>
      </c>
      <c r="I59" s="3" t="inlineStr">
        <is>
          <t>nein</t>
        </is>
      </c>
      <c r="J59" s="3" t="n">
        <v>570</v>
      </c>
    </row>
    <row r="60">
      <c r="A60" s="6" t="n">
        <v>46069</v>
      </c>
      <c r="B60" s="3" t="inlineStr">
        <is>
          <t>Februar</t>
        </is>
      </c>
      <c r="C60" s="3" t="inlineStr">
        <is>
          <t>duration</t>
        </is>
      </c>
      <c r="D60" s="3" t="inlineStr"/>
      <c r="E60" s="3" t="inlineStr"/>
      <c r="F60" s="3">
        <f>IF(J60="","",IF(J60&lt;0,"-","")&amp;INT(ABS(J60)/60)&amp;"h "&amp;TEXT(MOD(ABS(J60),60),"00")&amp;"m")</f>
        <v/>
      </c>
      <c r="G60" s="3" t="inlineStr">
        <is>
          <t>Pause</t>
        </is>
      </c>
      <c r="H60" s="3" t="inlineStr">
        <is>
          <t>Pause #pause</t>
        </is>
      </c>
      <c r="I60" s="3" t="inlineStr">
        <is>
          <t>nein</t>
        </is>
      </c>
      <c r="J60" s="3" t="n">
        <v>-60</v>
      </c>
    </row>
    <row r="61">
      <c r="A61" s="6" t="n">
        <v>46070</v>
      </c>
      <c r="B61" s="3" t="inlineStr">
        <is>
          <t>Februar</t>
        </is>
      </c>
      <c r="C61" s="3" t="inlineStr">
        <is>
          <t>range</t>
        </is>
      </c>
      <c r="D61" s="3" t="inlineStr">
        <is>
          <t>09:30</t>
        </is>
      </c>
      <c r="E61" s="3" t="inlineStr">
        <is>
          <t>16:15</t>
        </is>
      </c>
      <c r="F61" s="3">
        <f>IF(J61="","",IF(J61&lt;0,"-","")&amp;INT(ABS(J61)/60)&amp;"h "&amp;TEXT(MOD(ABS(J61),60),"00")&amp;"m")</f>
        <v/>
      </c>
      <c r="G61" s="3" t="inlineStr">
        <is>
          <t>Büro</t>
        </is>
      </c>
      <c r="H61" s="3" t="inlineStr">
        <is>
          <t>Büro #büro</t>
        </is>
      </c>
      <c r="I61" s="3" t="inlineStr">
        <is>
          <t>nein</t>
        </is>
      </c>
      <c r="J61" s="3" t="n">
        <v>405</v>
      </c>
    </row>
    <row r="62">
      <c r="A62" s="6" t="n">
        <v>46070</v>
      </c>
      <c r="B62" s="3" t="inlineStr">
        <is>
          <t>Februar</t>
        </is>
      </c>
      <c r="C62" s="3" t="inlineStr">
        <is>
          <t>duration</t>
        </is>
      </c>
      <c r="D62" s="3" t="inlineStr"/>
      <c r="E62" s="3" t="inlineStr"/>
      <c r="F62" s="3">
        <f>IF(J62="","",IF(J62&lt;0,"-","")&amp;INT(ABS(J62)/60)&amp;"h "&amp;TEXT(MOD(ABS(J62),60),"00")&amp;"m")</f>
        <v/>
      </c>
      <c r="G62" s="3" t="inlineStr">
        <is>
          <t>Pause</t>
        </is>
      </c>
      <c r="H62" s="3" t="inlineStr">
        <is>
          <t>Pause #pause</t>
        </is>
      </c>
      <c r="I62" s="3" t="inlineStr">
        <is>
          <t>nein</t>
        </is>
      </c>
      <c r="J62" s="3" t="n">
        <v>-60</v>
      </c>
    </row>
    <row r="63">
      <c r="A63" s="6" t="n">
        <v>46071</v>
      </c>
      <c r="B63" s="3" t="inlineStr">
        <is>
          <t>Februar</t>
        </is>
      </c>
      <c r="C63" s="3" t="inlineStr">
        <is>
          <t>range</t>
        </is>
      </c>
      <c r="D63" s="3" t="inlineStr">
        <is>
          <t>06:00</t>
        </is>
      </c>
      <c r="E63" s="3" t="inlineStr">
        <is>
          <t>15:30</t>
        </is>
      </c>
      <c r="F63" s="3">
        <f>IF(J63="","",IF(J63&lt;0,"-","")&amp;INT(ABS(J63)/60)&amp;"h "&amp;TEXT(MOD(ABS(J63),60),"00")&amp;"m")</f>
        <v/>
      </c>
      <c r="G63" s="3" t="inlineStr">
        <is>
          <t>Büro</t>
        </is>
      </c>
      <c r="H63" s="3" t="inlineStr">
        <is>
          <t>Büro #büro</t>
        </is>
      </c>
      <c r="I63" s="3" t="inlineStr">
        <is>
          <t>nein</t>
        </is>
      </c>
      <c r="J63" s="3" t="n">
        <v>570</v>
      </c>
    </row>
    <row r="64">
      <c r="A64" s="6" t="n">
        <v>46071</v>
      </c>
      <c r="B64" s="3" t="inlineStr">
        <is>
          <t>Februar</t>
        </is>
      </c>
      <c r="C64" s="3" t="inlineStr">
        <is>
          <t>duration</t>
        </is>
      </c>
      <c r="D64" s="3" t="inlineStr"/>
      <c r="E64" s="3" t="inlineStr"/>
      <c r="F64" s="3">
        <f>IF(J64="","",IF(J64&lt;0,"-","")&amp;INT(ABS(J64)/60)&amp;"h "&amp;TEXT(MOD(ABS(J64),60),"00")&amp;"m")</f>
        <v/>
      </c>
      <c r="G64" s="3" t="inlineStr">
        <is>
          <t>Pause</t>
        </is>
      </c>
      <c r="H64" s="3" t="inlineStr">
        <is>
          <t>Pause #pause</t>
        </is>
      </c>
      <c r="I64" s="3" t="inlineStr">
        <is>
          <t>nein</t>
        </is>
      </c>
      <c r="J64" s="3" t="n">
        <v>-60</v>
      </c>
    </row>
    <row r="65">
      <c r="A65" s="6" t="n">
        <v>46072</v>
      </c>
      <c r="B65" s="3" t="inlineStr">
        <is>
          <t>Februar</t>
        </is>
      </c>
      <c r="C65" s="3" t="inlineStr">
        <is>
          <t>range</t>
        </is>
      </c>
      <c r="D65" s="3" t="inlineStr">
        <is>
          <t>06:30</t>
        </is>
      </c>
      <c r="E65" s="3" t="inlineStr">
        <is>
          <t>16:00</t>
        </is>
      </c>
      <c r="F65" s="3">
        <f>IF(J65="","",IF(J65&lt;0,"-","")&amp;INT(ABS(J65)/60)&amp;"h "&amp;TEXT(MOD(ABS(J65),60),"00")&amp;"m")</f>
        <v/>
      </c>
      <c r="G65" s="3" t="inlineStr">
        <is>
          <t>mobileOffice</t>
        </is>
      </c>
      <c r="H65" s="3" t="inlineStr">
        <is>
          <t>mobileOffice #mobileoffice</t>
        </is>
      </c>
      <c r="I65" s="3" t="inlineStr">
        <is>
          <t>nein</t>
        </is>
      </c>
      <c r="J65" s="3" t="n">
        <v>570</v>
      </c>
    </row>
    <row r="66">
      <c r="A66" s="6" t="n">
        <v>46072</v>
      </c>
      <c r="B66" s="3" t="inlineStr">
        <is>
          <t>Februar</t>
        </is>
      </c>
      <c r="C66" s="3" t="inlineStr">
        <is>
          <t>duration</t>
        </is>
      </c>
      <c r="D66" s="3" t="inlineStr"/>
      <c r="E66" s="3" t="inlineStr"/>
      <c r="F66" s="3">
        <f>IF(J66="","",IF(J66&lt;0,"-","")&amp;INT(ABS(J66)/60)&amp;"h "&amp;TEXT(MOD(ABS(J66),60),"00")&amp;"m")</f>
        <v/>
      </c>
      <c r="G66" s="3" t="inlineStr">
        <is>
          <t>Pause</t>
        </is>
      </c>
      <c r="H66" s="3" t="inlineStr">
        <is>
          <t>Pause #pause</t>
        </is>
      </c>
      <c r="I66" s="3" t="inlineStr">
        <is>
          <t>nein</t>
        </is>
      </c>
      <c r="J66" s="3" t="n">
        <v>-60</v>
      </c>
    </row>
    <row r="67">
      <c r="A67" s="6" t="n">
        <v>46073</v>
      </c>
      <c r="B67" s="3" t="inlineStr">
        <is>
          <t>Februar</t>
        </is>
      </c>
      <c r="C67" s="3" t="inlineStr">
        <is>
          <t>duration</t>
        </is>
      </c>
      <c r="D67" s="3" t="inlineStr"/>
      <c r="E67" s="3" t="inlineStr"/>
      <c r="F67" s="3">
        <f>IF(J67="","",IF(J67&lt;0,"-","")&amp;INT(ABS(J67)/60)&amp;"h "&amp;TEXT(MOD(ABS(J67),60),"00")&amp;"m")</f>
        <v/>
      </c>
      <c r="G67" s="3" t="inlineStr">
        <is>
          <t>Ausgleichstag</t>
        </is>
      </c>
      <c r="H67" s="3" t="inlineStr">
        <is>
          <t>Ausgleichstag #ausgleichstag</t>
        </is>
      </c>
      <c r="I67" s="3" t="inlineStr">
        <is>
          <t>nein</t>
        </is>
      </c>
      <c r="J67" s="3" t="n">
        <v>0</v>
      </c>
    </row>
    <row r="68">
      <c r="A68" s="6" t="n">
        <v>46076</v>
      </c>
      <c r="B68" s="3" t="inlineStr">
        <is>
          <t>Februar</t>
        </is>
      </c>
      <c r="C68" s="3" t="inlineStr">
        <is>
          <t>range</t>
        </is>
      </c>
      <c r="D68" s="3" t="inlineStr">
        <is>
          <t>06:30</t>
        </is>
      </c>
      <c r="E68" s="3" t="inlineStr">
        <is>
          <t>16:00</t>
        </is>
      </c>
      <c r="F68" s="3">
        <f>IF(J68="","",IF(J68&lt;0,"-","")&amp;INT(ABS(J68)/60)&amp;"h "&amp;TEXT(MOD(ABS(J68),60),"00")&amp;"m")</f>
        <v/>
      </c>
      <c r="G68" s="3" t="inlineStr">
        <is>
          <t>mobileOffice</t>
        </is>
      </c>
      <c r="H68" s="3" t="inlineStr">
        <is>
          <t>mobileOffice #mobileoffice</t>
        </is>
      </c>
      <c r="I68" s="3" t="inlineStr">
        <is>
          <t>nein</t>
        </is>
      </c>
      <c r="J68" s="3" t="n">
        <v>570</v>
      </c>
    </row>
    <row r="69">
      <c r="A69" s="6" t="n">
        <v>46076</v>
      </c>
      <c r="B69" s="3" t="inlineStr">
        <is>
          <t>Februar</t>
        </is>
      </c>
      <c r="C69" s="3" t="inlineStr">
        <is>
          <t>duration</t>
        </is>
      </c>
      <c r="D69" s="3" t="inlineStr"/>
      <c r="E69" s="3" t="inlineStr"/>
      <c r="F69" s="3">
        <f>IF(J69="","",IF(J69&lt;0,"-","")&amp;INT(ABS(J69)/60)&amp;"h "&amp;TEXT(MOD(ABS(J69),60),"00")&amp;"m")</f>
        <v/>
      </c>
      <c r="G69" s="3" t="inlineStr">
        <is>
          <t>Pause</t>
        </is>
      </c>
      <c r="H69" s="3" t="inlineStr">
        <is>
          <t>Pause #pause</t>
        </is>
      </c>
      <c r="I69" s="3" t="inlineStr">
        <is>
          <t>nein</t>
        </is>
      </c>
      <c r="J69" s="3" t="n">
        <v>-60</v>
      </c>
    </row>
    <row r="70">
      <c r="A70" s="6" t="n">
        <v>46077</v>
      </c>
      <c r="B70" s="3" t="inlineStr">
        <is>
          <t>Februar</t>
        </is>
      </c>
      <c r="C70" s="3" t="inlineStr">
        <is>
          <t>range</t>
        </is>
      </c>
      <c r="D70" s="3" t="inlineStr">
        <is>
          <t>06:00</t>
        </is>
      </c>
      <c r="E70" s="3" t="inlineStr">
        <is>
          <t>16:00</t>
        </is>
      </c>
      <c r="F70" s="3">
        <f>IF(J70="","",IF(J70&lt;0,"-","")&amp;INT(ABS(J70)/60)&amp;"h "&amp;TEXT(MOD(ABS(J70),60),"00")&amp;"m")</f>
        <v/>
      </c>
      <c r="G70" s="3" t="inlineStr">
        <is>
          <t>TTT</t>
        </is>
      </c>
      <c r="H70" s="3" t="inlineStr">
        <is>
          <t>TTT #ttt</t>
        </is>
      </c>
      <c r="I70" s="3" t="inlineStr">
        <is>
          <t>nein</t>
        </is>
      </c>
      <c r="J70" s="3" t="n">
        <v>600</v>
      </c>
    </row>
    <row r="71">
      <c r="A71" s="6" t="n">
        <v>46077</v>
      </c>
      <c r="B71" s="3" t="inlineStr">
        <is>
          <t>Februar</t>
        </is>
      </c>
      <c r="C71" s="3" t="inlineStr">
        <is>
          <t>duration</t>
        </is>
      </c>
      <c r="D71" s="3" t="inlineStr"/>
      <c r="E71" s="3" t="inlineStr"/>
      <c r="F71" s="3">
        <f>IF(J71="","",IF(J71&lt;0,"-","")&amp;INT(ABS(J71)/60)&amp;"h "&amp;TEXT(MOD(ABS(J71),60),"00")&amp;"m")</f>
        <v/>
      </c>
      <c r="G71" s="3" t="inlineStr">
        <is>
          <t>Pause</t>
        </is>
      </c>
      <c r="H71" s="3" t="inlineStr">
        <is>
          <t>Pause #pause</t>
        </is>
      </c>
      <c r="I71" s="3" t="inlineStr">
        <is>
          <t>nein</t>
        </is>
      </c>
      <c r="J71" s="3" t="n">
        <v>-60</v>
      </c>
    </row>
    <row r="72">
      <c r="A72" s="6" t="n">
        <v>46078</v>
      </c>
      <c r="B72" s="3" t="inlineStr">
        <is>
          <t>Februar</t>
        </is>
      </c>
      <c r="C72" s="3" t="inlineStr">
        <is>
          <t>range</t>
        </is>
      </c>
      <c r="D72" s="3" t="inlineStr">
        <is>
          <t>06:00</t>
        </is>
      </c>
      <c r="E72" s="3" t="inlineStr">
        <is>
          <t>16:00</t>
        </is>
      </c>
      <c r="F72" s="3">
        <f>IF(J72="","",IF(J72&lt;0,"-","")&amp;INT(ABS(J72)/60)&amp;"h "&amp;TEXT(MOD(ABS(J72),60),"00")&amp;"m")</f>
        <v/>
      </c>
      <c r="G72" s="3" t="inlineStr">
        <is>
          <t>TTT</t>
        </is>
      </c>
      <c r="H72" s="3" t="inlineStr">
        <is>
          <t>TTT #ttt</t>
        </is>
      </c>
      <c r="I72" s="3" t="inlineStr">
        <is>
          <t>nein</t>
        </is>
      </c>
      <c r="J72" s="3" t="n">
        <v>600</v>
      </c>
    </row>
    <row r="73">
      <c r="A73" s="6" t="n">
        <v>46078</v>
      </c>
      <c r="B73" s="3" t="inlineStr">
        <is>
          <t>Februar</t>
        </is>
      </c>
      <c r="C73" s="3" t="inlineStr">
        <is>
          <t>duration</t>
        </is>
      </c>
      <c r="D73" s="3" t="inlineStr"/>
      <c r="E73" s="3" t="inlineStr"/>
      <c r="F73" s="3">
        <f>IF(J73="","",IF(J73&lt;0,"-","")&amp;INT(ABS(J73)/60)&amp;"h "&amp;TEXT(MOD(ABS(J73),60),"00")&amp;"m")</f>
        <v/>
      </c>
      <c r="G73" s="3" t="inlineStr">
        <is>
          <t>Pause</t>
        </is>
      </c>
      <c r="H73" s="3" t="inlineStr">
        <is>
          <t>Pause #pause</t>
        </is>
      </c>
      <c r="I73" s="3" t="inlineStr">
        <is>
          <t>nein</t>
        </is>
      </c>
      <c r="J73" s="3" t="n">
        <v>-60</v>
      </c>
    </row>
    <row r="74">
      <c r="A74" s="6" t="n">
        <v>46079</v>
      </c>
      <c r="B74" s="3" t="inlineStr">
        <is>
          <t>Februar</t>
        </is>
      </c>
      <c r="C74" s="3" t="inlineStr">
        <is>
          <t>range</t>
        </is>
      </c>
      <c r="D74" s="3" t="inlineStr">
        <is>
          <t>06:45</t>
        </is>
      </c>
      <c r="E74" s="3" t="inlineStr">
        <is>
          <t>16:15</t>
        </is>
      </c>
      <c r="F74" s="3">
        <f>IF(J74="","",IF(J74&lt;0,"-","")&amp;INT(ABS(J74)/60)&amp;"h "&amp;TEXT(MOD(ABS(J74),60),"00")&amp;"m")</f>
        <v/>
      </c>
      <c r="G74" s="3" t="inlineStr">
        <is>
          <t>mobileOffice</t>
        </is>
      </c>
      <c r="H74" s="3" t="inlineStr">
        <is>
          <t>mobileOffice #mobileoffice</t>
        </is>
      </c>
      <c r="I74" s="3" t="inlineStr">
        <is>
          <t>nein</t>
        </is>
      </c>
      <c r="J74" s="3" t="n">
        <v>570</v>
      </c>
    </row>
    <row r="75">
      <c r="A75" s="6" t="n">
        <v>46079</v>
      </c>
      <c r="B75" s="3" t="inlineStr">
        <is>
          <t>Februar</t>
        </is>
      </c>
      <c r="C75" s="3" t="inlineStr">
        <is>
          <t>duration</t>
        </is>
      </c>
      <c r="D75" s="3" t="inlineStr"/>
      <c r="E75" s="3" t="inlineStr"/>
      <c r="F75" s="3">
        <f>IF(J75="","",IF(J75&lt;0,"-","")&amp;INT(ABS(J75)/60)&amp;"h "&amp;TEXT(MOD(ABS(J75),60),"00")&amp;"m")</f>
        <v/>
      </c>
      <c r="G75" s="3" t="inlineStr">
        <is>
          <t>Pause</t>
        </is>
      </c>
      <c r="H75" s="3" t="inlineStr">
        <is>
          <t>Pause #pause</t>
        </is>
      </c>
      <c r="I75" s="3" t="inlineStr">
        <is>
          <t>nein</t>
        </is>
      </c>
      <c r="J75" s="3" t="n">
        <v>-60</v>
      </c>
    </row>
    <row r="76">
      <c r="A76" s="6" t="n">
        <v>46080</v>
      </c>
      <c r="B76" s="3" t="inlineStr">
        <is>
          <t>Februar</t>
        </is>
      </c>
      <c r="C76" s="3" t="inlineStr">
        <is>
          <t>range</t>
        </is>
      </c>
      <c r="D76" s="3" t="inlineStr">
        <is>
          <t>06:00</t>
        </is>
      </c>
      <c r="E76" s="3" t="inlineStr">
        <is>
          <t>13:45</t>
        </is>
      </c>
      <c r="F76" s="3">
        <f>IF(J76="","",IF(J76&lt;0,"-","")&amp;INT(ABS(J76)/60)&amp;"h "&amp;TEXT(MOD(ABS(J76),60),"00")&amp;"m")</f>
        <v/>
      </c>
      <c r="G76" s="3" t="inlineStr">
        <is>
          <t>Büro</t>
        </is>
      </c>
      <c r="H76" s="3" t="inlineStr">
        <is>
          <t>Büro #büro</t>
        </is>
      </c>
      <c r="I76" s="3" t="inlineStr">
        <is>
          <t>nein</t>
        </is>
      </c>
      <c r="J76" s="3" t="n">
        <v>465</v>
      </c>
    </row>
    <row r="77">
      <c r="A77" s="6" t="n">
        <v>46080</v>
      </c>
      <c r="B77" s="3" t="inlineStr">
        <is>
          <t>Februar</t>
        </is>
      </c>
      <c r="C77" s="3" t="inlineStr">
        <is>
          <t>duration</t>
        </is>
      </c>
      <c r="D77" s="3" t="inlineStr"/>
      <c r="E77" s="3" t="inlineStr"/>
      <c r="F77" s="3">
        <f>IF(J77="","",IF(J77&lt;0,"-","")&amp;INT(ABS(J77)/60)&amp;"h "&amp;TEXT(MOD(ABS(J77),60),"00")&amp;"m")</f>
        <v/>
      </c>
      <c r="G77" s="3" t="inlineStr">
        <is>
          <t>Pause</t>
        </is>
      </c>
      <c r="H77" s="3" t="inlineStr">
        <is>
          <t>Pause #pause</t>
        </is>
      </c>
      <c r="I77" s="3" t="inlineStr">
        <is>
          <t>nein</t>
        </is>
      </c>
      <c r="J77" s="3" t="n">
        <v>-60</v>
      </c>
    </row>
    <row r="78">
      <c r="A78" s="6" t="n">
        <v>46083</v>
      </c>
      <c r="B78" s="3" t="inlineStr">
        <is>
          <t>März</t>
        </is>
      </c>
      <c r="C78" s="3" t="inlineStr">
        <is>
          <t>range</t>
        </is>
      </c>
      <c r="D78" s="3" t="inlineStr">
        <is>
          <t>06:00</t>
        </is>
      </c>
      <c r="E78" s="3" t="inlineStr">
        <is>
          <t>16:00</t>
        </is>
      </c>
      <c r="F78" s="3">
        <f>IF(J78="","",IF(J78&lt;0,"-","")&amp;INT(ABS(J78)/60)&amp;"h "&amp;TEXT(MOD(ABS(J78),60),"00")&amp;"m")</f>
        <v/>
      </c>
      <c r="G78" s="3" t="inlineStr">
        <is>
          <t>SWE - Python 25DAK</t>
        </is>
      </c>
      <c r="H78" s="3" t="inlineStr">
        <is>
          <t>SWE - Python 25DAK #swe#python#25dak#virtuell</t>
        </is>
      </c>
      <c r="I78" s="3" t="inlineStr">
        <is>
          <t>nein</t>
        </is>
      </c>
      <c r="J78" s="3" t="n">
        <v>600</v>
      </c>
    </row>
    <row r="79">
      <c r="A79" s="6" t="n">
        <v>46083</v>
      </c>
      <c r="B79" s="3" t="inlineStr">
        <is>
          <t>März</t>
        </is>
      </c>
      <c r="C79" s="3" t="inlineStr">
        <is>
          <t>duration</t>
        </is>
      </c>
      <c r="D79" s="3" t="inlineStr"/>
      <c r="E79" s="3" t="inlineStr"/>
      <c r="F79" s="3">
        <f>IF(J79="","",IF(J79&lt;0,"-","")&amp;INT(ABS(J79)/60)&amp;"h "&amp;TEXT(MOD(ABS(J79),60),"00")&amp;"m")</f>
        <v/>
      </c>
      <c r="G79" s="3" t="inlineStr">
        <is>
          <t>Pause</t>
        </is>
      </c>
      <c r="H79" s="3" t="inlineStr">
        <is>
          <t>Pause #pause</t>
        </is>
      </c>
      <c r="I79" s="3" t="inlineStr">
        <is>
          <t>nein</t>
        </is>
      </c>
      <c r="J79" s="3" t="n">
        <v>-60</v>
      </c>
    </row>
    <row r="80">
      <c r="A80" s="6" t="n">
        <v>46084</v>
      </c>
      <c r="B80" s="3" t="inlineStr">
        <is>
          <t>März</t>
        </is>
      </c>
      <c r="C80" s="3" t="inlineStr">
        <is>
          <t>range</t>
        </is>
      </c>
      <c r="D80" s="3" t="inlineStr">
        <is>
          <t>06:00</t>
        </is>
      </c>
      <c r="E80" s="3" t="inlineStr">
        <is>
          <t>16:00</t>
        </is>
      </c>
      <c r="F80" s="3">
        <f>IF(J80="","",IF(J80&lt;0,"-","")&amp;INT(ABS(J80)/60)&amp;"h "&amp;TEXT(MOD(ABS(J80),60),"00")&amp;"m")</f>
        <v/>
      </c>
      <c r="G80" s="3" t="inlineStr">
        <is>
          <t>SWE - Python 25DAK</t>
        </is>
      </c>
      <c r="H80" s="3" t="inlineStr">
        <is>
          <t>SWE - Python 25DAK #swe#python#25dak#virtuell</t>
        </is>
      </c>
      <c r="I80" s="3" t="inlineStr">
        <is>
          <t>nein</t>
        </is>
      </c>
      <c r="J80" s="3" t="n">
        <v>600</v>
      </c>
    </row>
    <row r="81">
      <c r="A81" s="6" t="n">
        <v>46084</v>
      </c>
      <c r="B81" s="3" t="inlineStr">
        <is>
          <t>März</t>
        </is>
      </c>
      <c r="C81" s="3" t="inlineStr">
        <is>
          <t>duration</t>
        </is>
      </c>
      <c r="D81" s="3" t="inlineStr"/>
      <c r="E81" s="3" t="inlineStr"/>
      <c r="F81" s="3">
        <f>IF(J81="","",IF(J81&lt;0,"-","")&amp;INT(ABS(J81)/60)&amp;"h "&amp;TEXT(MOD(ABS(J81),60),"00")&amp;"m")</f>
        <v/>
      </c>
      <c r="G81" s="3" t="inlineStr">
        <is>
          <t>Pause</t>
        </is>
      </c>
      <c r="H81" s="3" t="inlineStr">
        <is>
          <t>Pause #pause</t>
        </is>
      </c>
      <c r="I81" s="3" t="inlineStr">
        <is>
          <t>nein</t>
        </is>
      </c>
      <c r="J81" s="3" t="n">
        <v>-60</v>
      </c>
    </row>
    <row r="82">
      <c r="A82" s="6" t="n">
        <v>46085</v>
      </c>
      <c r="B82" s="3" t="inlineStr">
        <is>
          <t>März</t>
        </is>
      </c>
      <c r="C82" s="3" t="inlineStr">
        <is>
          <t>range</t>
        </is>
      </c>
      <c r="D82" s="3" t="inlineStr">
        <is>
          <t>06:00</t>
        </is>
      </c>
      <c r="E82" s="3" t="inlineStr">
        <is>
          <t>16:15</t>
        </is>
      </c>
      <c r="F82" s="3">
        <f>IF(J82="","",IF(J82&lt;0,"-","")&amp;INT(ABS(J82)/60)&amp;"h "&amp;TEXT(MOD(ABS(J82),60),"00")&amp;"m")</f>
        <v/>
      </c>
      <c r="G82" s="3" t="inlineStr">
        <is>
          <t>SWE - Python 25DAK</t>
        </is>
      </c>
      <c r="H82" s="3" t="inlineStr">
        <is>
          <t>SWE - Python 25DAK #swe#python#25dak#virtuell</t>
        </is>
      </c>
      <c r="I82" s="3" t="inlineStr">
        <is>
          <t>nein</t>
        </is>
      </c>
      <c r="J82" s="3" t="n">
        <v>615</v>
      </c>
    </row>
    <row r="83">
      <c r="A83" s="6" t="n">
        <v>46085</v>
      </c>
      <c r="B83" s="3" t="inlineStr">
        <is>
          <t>März</t>
        </is>
      </c>
      <c r="C83" s="3" t="inlineStr">
        <is>
          <t>duration</t>
        </is>
      </c>
      <c r="D83" s="3" t="inlineStr"/>
      <c r="E83" s="3" t="inlineStr"/>
      <c r="F83" s="3">
        <f>IF(J83="","",IF(J83&lt;0,"-","")&amp;INT(ABS(J83)/60)&amp;"h "&amp;TEXT(MOD(ABS(J83),60),"00")&amp;"m")</f>
        <v/>
      </c>
      <c r="G83" s="3" t="inlineStr">
        <is>
          <t>Pause</t>
        </is>
      </c>
      <c r="H83" s="3" t="inlineStr">
        <is>
          <t>Pause #pause</t>
        </is>
      </c>
      <c r="I83" s="3" t="inlineStr">
        <is>
          <t>nein</t>
        </is>
      </c>
      <c r="J83" s="3" t="n">
        <v>-60</v>
      </c>
    </row>
    <row r="84">
      <c r="A84" s="6" t="n">
        <v>46086</v>
      </c>
      <c r="B84" s="3" t="inlineStr">
        <is>
          <t>März</t>
        </is>
      </c>
      <c r="C84" s="3" t="inlineStr">
        <is>
          <t>range</t>
        </is>
      </c>
      <c r="D84" s="3" t="inlineStr">
        <is>
          <t>06:00</t>
        </is>
      </c>
      <c r="E84" s="3" t="inlineStr">
        <is>
          <t>16:15</t>
        </is>
      </c>
      <c r="F84" s="3">
        <f>IF(J84="","",IF(J84&lt;0,"-","")&amp;INT(ABS(J84)/60)&amp;"h "&amp;TEXT(MOD(ABS(J84),60),"00")&amp;"m")</f>
        <v/>
      </c>
      <c r="G84" s="3" t="inlineStr">
        <is>
          <t>SWE - Python 25DAK</t>
        </is>
      </c>
      <c r="H84" s="3" t="inlineStr">
        <is>
          <t>SWE - Python 25DAK #swe#python#25dak#virtuell</t>
        </is>
      </c>
      <c r="I84" s="3" t="inlineStr">
        <is>
          <t>nein</t>
        </is>
      </c>
      <c r="J84" s="3" t="n">
        <v>615</v>
      </c>
    </row>
    <row r="85">
      <c r="A85" s="6" t="n">
        <v>46086</v>
      </c>
      <c r="B85" s="3" t="inlineStr">
        <is>
          <t>März</t>
        </is>
      </c>
      <c r="C85" s="3" t="inlineStr">
        <is>
          <t>duration</t>
        </is>
      </c>
      <c r="D85" s="3" t="inlineStr"/>
      <c r="E85" s="3" t="inlineStr"/>
      <c r="F85" s="3">
        <f>IF(J85="","",IF(J85&lt;0,"-","")&amp;INT(ABS(J85)/60)&amp;"h "&amp;TEXT(MOD(ABS(J85),60),"00")&amp;"m")</f>
        <v/>
      </c>
      <c r="G85" s="3" t="inlineStr">
        <is>
          <t>Pause</t>
        </is>
      </c>
      <c r="H85" s="3" t="inlineStr">
        <is>
          <t>Pause #pause</t>
        </is>
      </c>
      <c r="I85" s="3" t="inlineStr">
        <is>
          <t>nein</t>
        </is>
      </c>
      <c r="J85" s="3" t="n">
        <v>-60</v>
      </c>
    </row>
    <row r="86">
      <c r="A86" s="6" t="n">
        <v>46087</v>
      </c>
      <c r="B86" s="3" t="inlineStr">
        <is>
          <t>März</t>
        </is>
      </c>
      <c r="C86" s="3" t="inlineStr">
        <is>
          <t>range</t>
        </is>
      </c>
      <c r="D86" s="3" t="inlineStr">
        <is>
          <t>06:00</t>
        </is>
      </c>
      <c r="E86" s="3" t="inlineStr">
        <is>
          <t>13:15</t>
        </is>
      </c>
      <c r="F86" s="3">
        <f>IF(J86="","",IF(J86&lt;0,"-","")&amp;INT(ABS(J86)/60)&amp;"h "&amp;TEXT(MOD(ABS(J86),60),"00")&amp;"m")</f>
        <v/>
      </c>
      <c r="G86" s="3" t="inlineStr">
        <is>
          <t>SWE - Python 25DAK</t>
        </is>
      </c>
      <c r="H86" s="3" t="inlineStr">
        <is>
          <t>SWE - Python 25DAK #swe#python#25dak#virtuell</t>
        </is>
      </c>
      <c r="I86" s="3" t="inlineStr">
        <is>
          <t>nein</t>
        </is>
      </c>
      <c r="J86" s="3" t="n">
        <v>435</v>
      </c>
    </row>
    <row r="87">
      <c r="A87" s="6" t="n">
        <v>46087</v>
      </c>
      <c r="B87" s="3" t="inlineStr">
        <is>
          <t>März</t>
        </is>
      </c>
      <c r="C87" s="3" t="inlineStr">
        <is>
          <t>duration</t>
        </is>
      </c>
      <c r="D87" s="3" t="inlineStr"/>
      <c r="E87" s="3" t="inlineStr"/>
      <c r="F87" s="3">
        <f>IF(J87="","",IF(J87&lt;0,"-","")&amp;INT(ABS(J87)/60)&amp;"h "&amp;TEXT(MOD(ABS(J87),60),"00")&amp;"m")</f>
        <v/>
      </c>
      <c r="G87" s="3" t="inlineStr">
        <is>
          <t>Pause</t>
        </is>
      </c>
      <c r="H87" s="3" t="inlineStr">
        <is>
          <t>Pause #pause</t>
        </is>
      </c>
      <c r="I87" s="3" t="inlineStr">
        <is>
          <t>nein</t>
        </is>
      </c>
      <c r="J87" s="3" t="n">
        <v>-60</v>
      </c>
    </row>
    <row r="88">
      <c r="A88" s="6" t="n">
        <v>46090</v>
      </c>
      <c r="B88" s="3" t="inlineStr">
        <is>
          <t>März</t>
        </is>
      </c>
      <c r="C88" s="3" t="inlineStr">
        <is>
          <t>range</t>
        </is>
      </c>
      <c r="D88" s="3" t="inlineStr">
        <is>
          <t>06:00</t>
        </is>
      </c>
      <c r="E88" s="3" t="inlineStr">
        <is>
          <t>13:15</t>
        </is>
      </c>
      <c r="F88" s="3">
        <f>IF(J88="","",IF(J88&lt;0,"-","")&amp;INT(ABS(J88)/60)&amp;"h "&amp;TEXT(MOD(ABS(J88),60),"00")&amp;"m")</f>
        <v/>
      </c>
      <c r="G88" s="3" t="inlineStr">
        <is>
          <t>Büro</t>
        </is>
      </c>
      <c r="H88" s="3" t="inlineStr">
        <is>
          <t>Büro #büro</t>
        </is>
      </c>
      <c r="I88" s="3" t="inlineStr">
        <is>
          <t>nein</t>
        </is>
      </c>
      <c r="J88" s="3" t="n">
        <v>435</v>
      </c>
    </row>
    <row r="89">
      <c r="A89" s="6" t="n">
        <v>46090</v>
      </c>
      <c r="B89" s="3" t="inlineStr">
        <is>
          <t>März</t>
        </is>
      </c>
      <c r="C89" s="3" t="inlineStr">
        <is>
          <t>duration</t>
        </is>
      </c>
      <c r="D89" s="3" t="inlineStr"/>
      <c r="E89" s="3" t="inlineStr"/>
      <c r="F89" s="3">
        <f>IF(J89="","",IF(J89&lt;0,"-","")&amp;INT(ABS(J89)/60)&amp;"h "&amp;TEXT(MOD(ABS(J89),60),"00")&amp;"m")</f>
        <v/>
      </c>
      <c r="G89" s="3" t="inlineStr">
        <is>
          <t>Pause</t>
        </is>
      </c>
      <c r="H89" s="3" t="inlineStr">
        <is>
          <t>Pause #pause</t>
        </is>
      </c>
      <c r="I89" s="3" t="inlineStr">
        <is>
          <t>nein</t>
        </is>
      </c>
      <c r="J89" s="3" t="n">
        <v>-60</v>
      </c>
    </row>
    <row r="90">
      <c r="A90" s="6" t="n">
        <v>46091</v>
      </c>
      <c r="B90" s="3" t="inlineStr">
        <is>
          <t>März</t>
        </is>
      </c>
      <c r="C90" s="3" t="inlineStr">
        <is>
          <t>duration</t>
        </is>
      </c>
      <c r="D90" s="3" t="inlineStr"/>
      <c r="E90" s="3" t="inlineStr"/>
      <c r="F90" s="3">
        <f>IF(J90="","",IF(J90&lt;0,"-","")&amp;INT(ABS(J90)/60)&amp;"h "&amp;TEXT(MOD(ABS(J90),60),"00")&amp;"m")</f>
        <v/>
      </c>
      <c r="G90" s="3" t="inlineStr">
        <is>
          <t>Ausgleichstag</t>
        </is>
      </c>
      <c r="H90" s="3" t="inlineStr">
        <is>
          <t>Ausgleichstag #ausgleichstag</t>
        </is>
      </c>
      <c r="I90" s="3" t="inlineStr">
        <is>
          <t>nein</t>
        </is>
      </c>
      <c r="J90" s="3" t="n">
        <v>0</v>
      </c>
    </row>
    <row r="91">
      <c r="A91" s="6" t="n">
        <v>46092</v>
      </c>
      <c r="B91" s="3" t="inlineStr">
        <is>
          <t>März</t>
        </is>
      </c>
      <c r="C91" s="3" t="inlineStr">
        <is>
          <t>range</t>
        </is>
      </c>
      <c r="D91" s="3" t="inlineStr">
        <is>
          <t>06:00</t>
        </is>
      </c>
      <c r="E91" s="3" t="inlineStr">
        <is>
          <t>17:15</t>
        </is>
      </c>
      <c r="F91" s="3">
        <f>IF(J91="","",IF(J91&lt;0,"-","")&amp;INT(ABS(J91)/60)&amp;"h "&amp;TEXT(MOD(ABS(J91),60),"00")&amp;"m")</f>
        <v/>
      </c>
      <c r="G91" s="3" t="inlineStr">
        <is>
          <t>PV So 2026</t>
        </is>
      </c>
      <c r="H91" s="3" t="inlineStr">
        <is>
          <t>PV So 2026 #pv#2026#so</t>
        </is>
      </c>
      <c r="I91" s="3" t="inlineStr">
        <is>
          <t>nein</t>
        </is>
      </c>
      <c r="J91" s="3" t="n">
        <v>675</v>
      </c>
    </row>
    <row r="92">
      <c r="A92" s="6" t="n">
        <v>46092</v>
      </c>
      <c r="B92" s="3" t="inlineStr">
        <is>
          <t>März</t>
        </is>
      </c>
      <c r="C92" s="3" t="inlineStr">
        <is>
          <t>duration</t>
        </is>
      </c>
      <c r="D92" s="3" t="inlineStr"/>
      <c r="E92" s="3" t="inlineStr"/>
      <c r="F92" s="3">
        <f>IF(J92="","",IF(J92&lt;0,"-","")&amp;INT(ABS(J92)/60)&amp;"h "&amp;TEXT(MOD(ABS(J92),60),"00")&amp;"m")</f>
        <v/>
      </c>
      <c r="G92" s="3" t="inlineStr">
        <is>
          <t>Pause</t>
        </is>
      </c>
      <c r="H92" s="3" t="inlineStr">
        <is>
          <t>Pause #pause</t>
        </is>
      </c>
      <c r="I92" s="3" t="inlineStr">
        <is>
          <t>nein</t>
        </is>
      </c>
      <c r="J92" s="3" t="n">
        <v>-60</v>
      </c>
    </row>
    <row r="93">
      <c r="A93" s="6" t="n">
        <v>46093</v>
      </c>
      <c r="B93" s="3" t="inlineStr">
        <is>
          <t>März</t>
        </is>
      </c>
      <c r="C93" s="3" t="inlineStr">
        <is>
          <t>range</t>
        </is>
      </c>
      <c r="D93" s="3" t="inlineStr">
        <is>
          <t>06:30</t>
        </is>
      </c>
      <c r="E93" s="3" t="inlineStr">
        <is>
          <t>14:30</t>
        </is>
      </c>
      <c r="F93" s="3">
        <f>IF(J93="","",IF(J93&lt;0,"-","")&amp;INT(ABS(J93)/60)&amp;"h "&amp;TEXT(MOD(ABS(J93),60),"00")&amp;"m")</f>
        <v/>
      </c>
      <c r="G93" s="3" t="inlineStr">
        <is>
          <t>mobileOffice</t>
        </is>
      </c>
      <c r="H93" s="3" t="inlineStr">
        <is>
          <t>mobileOffice #mobileoffice</t>
        </is>
      </c>
      <c r="I93" s="3" t="inlineStr">
        <is>
          <t>nein</t>
        </is>
      </c>
      <c r="J93" s="3" t="n">
        <v>480</v>
      </c>
    </row>
    <row r="94">
      <c r="A94" s="6" t="n">
        <v>46093</v>
      </c>
      <c r="B94" s="3" t="inlineStr">
        <is>
          <t>März</t>
        </is>
      </c>
      <c r="C94" s="3" t="inlineStr">
        <is>
          <t>duration</t>
        </is>
      </c>
      <c r="D94" s="3" t="inlineStr"/>
      <c r="E94" s="3" t="inlineStr"/>
      <c r="F94" s="3">
        <f>IF(J94="","",IF(J94&lt;0,"-","")&amp;INT(ABS(J94)/60)&amp;"h "&amp;TEXT(MOD(ABS(J94),60),"00")&amp;"m")</f>
        <v/>
      </c>
      <c r="G94" s="3" t="inlineStr">
        <is>
          <t>Pause</t>
        </is>
      </c>
      <c r="H94" s="3" t="inlineStr">
        <is>
          <t>Pause #pause</t>
        </is>
      </c>
      <c r="I94" s="3" t="inlineStr">
        <is>
          <t>nein</t>
        </is>
      </c>
      <c r="J94" s="3" t="n">
        <v>-60</v>
      </c>
    </row>
    <row r="95">
      <c r="A95" s="6" t="n">
        <v>46094</v>
      </c>
      <c r="B95" s="3" t="inlineStr">
        <is>
          <t>März</t>
        </is>
      </c>
      <c r="C95" s="3" t="inlineStr">
        <is>
          <t>range</t>
        </is>
      </c>
      <c r="D95" s="3" t="inlineStr">
        <is>
          <t>06:30</t>
        </is>
      </c>
      <c r="E95" s="3" t="inlineStr">
        <is>
          <t>14:00</t>
        </is>
      </c>
      <c r="F95" s="3">
        <f>IF(J95="","",IF(J95&lt;0,"-","")&amp;INT(ABS(J95)/60)&amp;"h "&amp;TEXT(MOD(ABS(J95),60),"00")&amp;"m")</f>
        <v/>
      </c>
      <c r="G95" s="3" t="inlineStr">
        <is>
          <t>mobileOffice</t>
        </is>
      </c>
      <c r="H95" s="3" t="inlineStr">
        <is>
          <t>mobileOffice #mobileoffice</t>
        </is>
      </c>
      <c r="I95" s="3" t="inlineStr">
        <is>
          <t>nein</t>
        </is>
      </c>
      <c r="J95" s="3" t="n">
        <v>450</v>
      </c>
    </row>
    <row r="96">
      <c r="A96" s="6" t="n">
        <v>46094</v>
      </c>
      <c r="B96" s="3" t="inlineStr">
        <is>
          <t>März</t>
        </is>
      </c>
      <c r="C96" s="3" t="inlineStr">
        <is>
          <t>duration</t>
        </is>
      </c>
      <c r="D96" s="3" t="inlineStr"/>
      <c r="E96" s="3" t="inlineStr"/>
      <c r="F96" s="3">
        <f>IF(J96="","",IF(J96&lt;0,"-","")&amp;INT(ABS(J96)/60)&amp;"h "&amp;TEXT(MOD(ABS(J96),60),"00")&amp;"m")</f>
        <v/>
      </c>
      <c r="G96" s="3" t="inlineStr">
        <is>
          <t>Pause</t>
        </is>
      </c>
      <c r="H96" s="3" t="inlineStr">
        <is>
          <t>Pause #pause</t>
        </is>
      </c>
      <c r="I96" s="3" t="inlineStr">
        <is>
          <t>nein</t>
        </is>
      </c>
      <c r="J96" s="3" t="n">
        <v>-60</v>
      </c>
    </row>
    <row r="97">
      <c r="A97" s="6" t="n">
        <v>46097</v>
      </c>
      <c r="B97" s="3" t="inlineStr">
        <is>
          <t>März</t>
        </is>
      </c>
      <c r="C97" s="3" t="inlineStr">
        <is>
          <t>range</t>
        </is>
      </c>
      <c r="D97" s="3" t="inlineStr">
        <is>
          <t>06:00</t>
        </is>
      </c>
      <c r="E97" s="3" t="inlineStr">
        <is>
          <t>15:15</t>
        </is>
      </c>
      <c r="F97" s="3">
        <f>IF(J97="","",IF(J97&lt;0,"-","")&amp;INT(ABS(J97)/60)&amp;"h "&amp;TEXT(MOD(ABS(J97),60),"00")&amp;"m")</f>
        <v/>
      </c>
      <c r="G97" s="3" t="inlineStr">
        <is>
          <t>Büro</t>
        </is>
      </c>
      <c r="H97" s="3" t="inlineStr">
        <is>
          <t>Büro #büro</t>
        </is>
      </c>
      <c r="I97" s="3" t="inlineStr">
        <is>
          <t>nein</t>
        </is>
      </c>
      <c r="J97" s="3" t="n">
        <v>555</v>
      </c>
    </row>
    <row r="98">
      <c r="A98" s="6" t="n">
        <v>46097</v>
      </c>
      <c r="B98" s="3" t="inlineStr">
        <is>
          <t>März</t>
        </is>
      </c>
      <c r="C98" s="3" t="inlineStr">
        <is>
          <t>duration</t>
        </is>
      </c>
      <c r="D98" s="3" t="inlineStr"/>
      <c r="E98" s="3" t="inlineStr"/>
      <c r="F98" s="3">
        <f>IF(J98="","",IF(J98&lt;0,"-","")&amp;INT(ABS(J98)/60)&amp;"h "&amp;TEXT(MOD(ABS(J98),60),"00")&amp;"m")</f>
        <v/>
      </c>
      <c r="G98" s="3" t="inlineStr">
        <is>
          <t>Pause</t>
        </is>
      </c>
      <c r="H98" s="3" t="inlineStr">
        <is>
          <t>Pause #pause</t>
        </is>
      </c>
      <c r="I98" s="3" t="inlineStr">
        <is>
          <t>nein</t>
        </is>
      </c>
      <c r="J98" s="3" t="n">
        <v>-60</v>
      </c>
    </row>
    <row r="99">
      <c r="A99" s="6" t="n">
        <v>46098</v>
      </c>
      <c r="B99" s="3" t="inlineStr">
        <is>
          <t>März</t>
        </is>
      </c>
      <c r="C99" s="3" t="inlineStr">
        <is>
          <t>range</t>
        </is>
      </c>
      <c r="D99" s="3" t="inlineStr">
        <is>
          <t>06:00</t>
        </is>
      </c>
      <c r="E99" s="3" t="inlineStr">
        <is>
          <t>15:30</t>
        </is>
      </c>
      <c r="F99" s="3">
        <f>IF(J99="","",IF(J99&lt;0,"-","")&amp;INT(ABS(J99)/60)&amp;"h "&amp;TEXT(MOD(ABS(J99),60),"00")&amp;"m")</f>
        <v/>
      </c>
      <c r="G99" s="3" t="inlineStr">
        <is>
          <t>mobileOffice</t>
        </is>
      </c>
      <c r="H99" s="3" t="inlineStr">
        <is>
          <t>mobileOffice #mobileOffice</t>
        </is>
      </c>
      <c r="I99" s="3" t="inlineStr">
        <is>
          <t>nein</t>
        </is>
      </c>
      <c r="J99" s="3" t="n">
        <v>570</v>
      </c>
    </row>
    <row r="100">
      <c r="A100" s="6" t="n">
        <v>46098</v>
      </c>
      <c r="B100" s="3" t="inlineStr">
        <is>
          <t>März</t>
        </is>
      </c>
      <c r="C100" s="3" t="inlineStr">
        <is>
          <t>duration</t>
        </is>
      </c>
      <c r="D100" s="3" t="inlineStr"/>
      <c r="E100" s="3" t="inlineStr"/>
      <c r="F100" s="3">
        <f>IF(J100="","",IF(J100&lt;0,"-","")&amp;INT(ABS(J100)/60)&amp;"h "&amp;TEXT(MOD(ABS(J100),60),"00")&amp;"m")</f>
        <v/>
      </c>
      <c r="G100" s="3" t="inlineStr">
        <is>
          <t>Pause</t>
        </is>
      </c>
      <c r="H100" s="3" t="inlineStr">
        <is>
          <t>Pause #pause</t>
        </is>
      </c>
      <c r="I100" s="3" t="inlineStr">
        <is>
          <t>nein</t>
        </is>
      </c>
      <c r="J100" s="3" t="n">
        <v>-60</v>
      </c>
    </row>
    <row r="101">
      <c r="A101" s="6" t="n">
        <v>46099</v>
      </c>
      <c r="B101" s="3" t="inlineStr">
        <is>
          <t>März</t>
        </is>
      </c>
      <c r="C101" s="3" t="inlineStr">
        <is>
          <t>range</t>
        </is>
      </c>
      <c r="D101" s="3" t="inlineStr">
        <is>
          <t>06:00</t>
        </is>
      </c>
      <c r="E101" s="3" t="inlineStr">
        <is>
          <t>17:00</t>
        </is>
      </c>
      <c r="F101" s="3">
        <f>IF(J101="","",IF(J101&lt;0,"-","")&amp;INT(ABS(J101)/60)&amp;"h "&amp;TEXT(MOD(ABS(J101),60),"00")&amp;"m")</f>
        <v/>
      </c>
      <c r="G101" s="3" t="inlineStr">
        <is>
          <t>PV So 2026</t>
        </is>
      </c>
      <c r="H101" s="3" t="inlineStr">
        <is>
          <t>PV So 2026 #pv#2026#so</t>
        </is>
      </c>
      <c r="I101" s="3" t="inlineStr">
        <is>
          <t>nein</t>
        </is>
      </c>
      <c r="J101" s="3" t="n">
        <v>660</v>
      </c>
    </row>
    <row r="102">
      <c r="A102" s="6" t="n">
        <v>46099</v>
      </c>
      <c r="B102" s="3" t="inlineStr">
        <is>
          <t>März</t>
        </is>
      </c>
      <c r="C102" s="3" t="inlineStr">
        <is>
          <t>duration</t>
        </is>
      </c>
      <c r="D102" s="3" t="inlineStr"/>
      <c r="E102" s="3" t="inlineStr"/>
      <c r="F102" s="3">
        <f>IF(J102="","",IF(J102&lt;0,"-","")&amp;INT(ABS(J102)/60)&amp;"h "&amp;TEXT(MOD(ABS(J102),60),"00")&amp;"m")</f>
        <v/>
      </c>
      <c r="G102" s="3" t="inlineStr">
        <is>
          <t>Pause</t>
        </is>
      </c>
      <c r="H102" s="3" t="inlineStr">
        <is>
          <t>Pause #pause</t>
        </is>
      </c>
      <c r="I102" s="3" t="inlineStr">
        <is>
          <t>nein</t>
        </is>
      </c>
      <c r="J102" s="3" t="n">
        <v>-60</v>
      </c>
    </row>
    <row r="103">
      <c r="A103" s="6" t="n">
        <v>46100</v>
      </c>
      <c r="B103" s="3" t="inlineStr">
        <is>
          <t>März</t>
        </is>
      </c>
      <c r="C103" s="3" t="inlineStr">
        <is>
          <t>range</t>
        </is>
      </c>
      <c r="D103" s="3" t="inlineStr">
        <is>
          <t>06:00</t>
        </is>
      </c>
      <c r="E103" s="3" t="inlineStr">
        <is>
          <t>15:30</t>
        </is>
      </c>
      <c r="F103" s="3">
        <f>IF(J103="","",IF(J103&lt;0,"-","")&amp;INT(ABS(J103)/60)&amp;"h "&amp;TEXT(MOD(ABS(J103),60),"00")&amp;"m")</f>
        <v/>
      </c>
      <c r="G103" s="3" t="inlineStr">
        <is>
          <t>Büro</t>
        </is>
      </c>
      <c r="H103" s="3" t="inlineStr">
        <is>
          <t>Büro #büro</t>
        </is>
      </c>
      <c r="I103" s="3" t="inlineStr">
        <is>
          <t>nein</t>
        </is>
      </c>
      <c r="J103" s="3" t="n">
        <v>570</v>
      </c>
    </row>
    <row r="104">
      <c r="A104" s="6" t="n">
        <v>46100</v>
      </c>
      <c r="B104" s="3" t="inlineStr">
        <is>
          <t>März</t>
        </is>
      </c>
      <c r="C104" s="3" t="inlineStr">
        <is>
          <t>duration</t>
        </is>
      </c>
      <c r="D104" s="3" t="inlineStr"/>
      <c r="E104" s="3" t="inlineStr"/>
      <c r="F104" s="3">
        <f>IF(J104="","",IF(J104&lt;0,"-","")&amp;INT(ABS(J104)/60)&amp;"h "&amp;TEXT(MOD(ABS(J104),60),"00")&amp;"m")</f>
        <v/>
      </c>
      <c r="G104" s="3" t="inlineStr">
        <is>
          <t>Pause</t>
        </is>
      </c>
      <c r="H104" s="3" t="inlineStr">
        <is>
          <t>Pause #pause</t>
        </is>
      </c>
      <c r="I104" s="3" t="inlineStr">
        <is>
          <t>nein</t>
        </is>
      </c>
      <c r="J104" s="3" t="n">
        <v>-60</v>
      </c>
    </row>
    <row r="105">
      <c r="A105" s="6" t="n">
        <v>46101</v>
      </c>
      <c r="B105" s="3" t="inlineStr">
        <is>
          <t>März</t>
        </is>
      </c>
      <c r="C105" s="3" t="inlineStr">
        <is>
          <t>range</t>
        </is>
      </c>
      <c r="D105" s="3" t="inlineStr">
        <is>
          <t>06:00</t>
        </is>
      </c>
      <c r="E105" s="3" t="inlineStr">
        <is>
          <t>15:30</t>
        </is>
      </c>
      <c r="F105" s="3">
        <f>IF(J105="","",IF(J105&lt;0,"-","")&amp;INT(ABS(J105)/60)&amp;"h "&amp;TEXT(MOD(ABS(J105),60),"00")&amp;"m")</f>
        <v/>
      </c>
      <c r="G105" s="3" t="inlineStr">
        <is>
          <t>PV So 2026</t>
        </is>
      </c>
      <c r="H105" s="3" t="inlineStr">
        <is>
          <t>PV So 2026 #pv#2026#so</t>
        </is>
      </c>
      <c r="I105" s="3" t="inlineStr">
        <is>
          <t>nein</t>
        </is>
      </c>
      <c r="J105" s="3" t="n">
        <v>570</v>
      </c>
    </row>
    <row r="106">
      <c r="A106" s="6" t="n">
        <v>46101</v>
      </c>
      <c r="B106" s="3" t="inlineStr">
        <is>
          <t>März</t>
        </is>
      </c>
      <c r="C106" s="3" t="inlineStr">
        <is>
          <t>duration</t>
        </is>
      </c>
      <c r="D106" s="3" t="inlineStr"/>
      <c r="E106" s="3" t="inlineStr"/>
      <c r="F106" s="3">
        <f>IF(J106="","",IF(J106&lt;0,"-","")&amp;INT(ABS(J106)/60)&amp;"h "&amp;TEXT(MOD(ABS(J106),60),"00")&amp;"m")</f>
        <v/>
      </c>
      <c r="G106" s="3" t="inlineStr">
        <is>
          <t>Pause</t>
        </is>
      </c>
      <c r="H106" s="3" t="inlineStr">
        <is>
          <t>Pause #pause</t>
        </is>
      </c>
      <c r="I106" s="3" t="inlineStr">
        <is>
          <t>nein</t>
        </is>
      </c>
      <c r="J106" s="3" t="n">
        <v>-60</v>
      </c>
    </row>
    <row r="107">
      <c r="A107" s="6" t="n">
        <v>46104</v>
      </c>
      <c r="B107" s="3" t="inlineStr">
        <is>
          <t>März</t>
        </is>
      </c>
      <c r="C107" s="3" t="inlineStr">
        <is>
          <t>range</t>
        </is>
      </c>
      <c r="D107" s="3" t="inlineStr">
        <is>
          <t>07:15</t>
        </is>
      </c>
      <c r="E107" s="3" t="inlineStr">
        <is>
          <t>15:30</t>
        </is>
      </c>
      <c r="F107" s="3">
        <f>IF(J107="","",IF(J107&lt;0,"-","")&amp;INT(ABS(J107)/60)&amp;"h "&amp;TEXT(MOD(ABS(J107),60),"00")&amp;"m")</f>
        <v/>
      </c>
      <c r="G107" s="3" t="inlineStr">
        <is>
          <t>Büro</t>
        </is>
      </c>
      <c r="H107" s="3" t="inlineStr">
        <is>
          <t>Büro #büro</t>
        </is>
      </c>
      <c r="I107" s="3" t="inlineStr">
        <is>
          <t>nein</t>
        </is>
      </c>
      <c r="J107" s="3" t="n">
        <v>495</v>
      </c>
    </row>
    <row r="108">
      <c r="A108" s="6" t="n">
        <v>46104</v>
      </c>
      <c r="B108" s="3" t="inlineStr">
        <is>
          <t>März</t>
        </is>
      </c>
      <c r="C108" s="3" t="inlineStr">
        <is>
          <t>duration</t>
        </is>
      </c>
      <c r="D108" s="3" t="inlineStr"/>
      <c r="E108" s="3" t="inlineStr"/>
      <c r="F108" s="3">
        <f>IF(J108="","",IF(J108&lt;0,"-","")&amp;INT(ABS(J108)/60)&amp;"h "&amp;TEXT(MOD(ABS(J108),60),"00")&amp;"m")</f>
        <v/>
      </c>
      <c r="G108" s="3" t="inlineStr">
        <is>
          <t>Pause</t>
        </is>
      </c>
      <c r="H108" s="3" t="inlineStr">
        <is>
          <t>Pause #pause</t>
        </is>
      </c>
      <c r="I108" s="3" t="inlineStr">
        <is>
          <t>nein</t>
        </is>
      </c>
      <c r="J108" s="3" t="n">
        <v>-60</v>
      </c>
    </row>
    <row r="109">
      <c r="A109" s="6" t="n">
        <v>46105</v>
      </c>
      <c r="B109" s="3" t="inlineStr">
        <is>
          <t>März</t>
        </is>
      </c>
      <c r="C109" s="3" t="inlineStr">
        <is>
          <t>range</t>
        </is>
      </c>
      <c r="D109" s="3" t="inlineStr">
        <is>
          <t>06:30</t>
        </is>
      </c>
      <c r="E109" s="3" t="inlineStr">
        <is>
          <t>15:00</t>
        </is>
      </c>
      <c r="F109" s="3">
        <f>IF(J109="","",IF(J109&lt;0,"-","")&amp;INT(ABS(J109)/60)&amp;"h "&amp;TEXT(MOD(ABS(J109),60),"00")&amp;"m")</f>
        <v/>
      </c>
      <c r="G109" s="3" t="inlineStr">
        <is>
          <t>Büro</t>
        </is>
      </c>
      <c r="H109" s="3" t="inlineStr">
        <is>
          <t>Büro #büro</t>
        </is>
      </c>
      <c r="I109" s="3" t="inlineStr">
        <is>
          <t>nein</t>
        </is>
      </c>
      <c r="J109" s="3" t="n">
        <v>510</v>
      </c>
    </row>
    <row r="110">
      <c r="A110" s="6" t="n">
        <v>46105</v>
      </c>
      <c r="B110" s="3" t="inlineStr">
        <is>
          <t>März</t>
        </is>
      </c>
      <c r="C110" s="3" t="inlineStr">
        <is>
          <t>duration</t>
        </is>
      </c>
      <c r="D110" s="3" t="inlineStr"/>
      <c r="E110" s="3" t="inlineStr"/>
      <c r="F110" s="3">
        <f>IF(J110="","",IF(J110&lt;0,"-","")&amp;INT(ABS(J110)/60)&amp;"h "&amp;TEXT(MOD(ABS(J110),60),"00")&amp;"m")</f>
        <v/>
      </c>
      <c r="G110" s="3" t="inlineStr">
        <is>
          <t>Pause</t>
        </is>
      </c>
      <c r="H110" s="3" t="inlineStr">
        <is>
          <t>Pause #pause</t>
        </is>
      </c>
      <c r="I110" s="3" t="inlineStr">
        <is>
          <t>nein</t>
        </is>
      </c>
      <c r="J110" s="3" t="n">
        <v>-60</v>
      </c>
    </row>
    <row r="111">
      <c r="A111" s="6" t="n">
        <v>46106</v>
      </c>
      <c r="B111" s="3" t="inlineStr">
        <is>
          <t>März</t>
        </is>
      </c>
      <c r="C111" s="3" t="inlineStr">
        <is>
          <t>range</t>
        </is>
      </c>
      <c r="D111" s="3" t="inlineStr">
        <is>
          <t>06:15</t>
        </is>
      </c>
      <c r="E111" s="3" t="inlineStr">
        <is>
          <t>14:30</t>
        </is>
      </c>
      <c r="F111" s="3">
        <f>IF(J111="","",IF(J111&lt;0,"-","")&amp;INT(ABS(J111)/60)&amp;"h "&amp;TEXT(MOD(ABS(J111),60),"00")&amp;"m")</f>
        <v/>
      </c>
      <c r="G111" s="3" t="inlineStr">
        <is>
          <t>Büro</t>
        </is>
      </c>
      <c r="H111" s="3" t="inlineStr">
        <is>
          <t>Büro #büro</t>
        </is>
      </c>
      <c r="I111" s="3" t="inlineStr">
        <is>
          <t>nein</t>
        </is>
      </c>
      <c r="J111" s="3" t="n">
        <v>495</v>
      </c>
    </row>
    <row r="112">
      <c r="A112" s="6" t="n">
        <v>46106</v>
      </c>
      <c r="B112" s="3" t="inlineStr">
        <is>
          <t>März</t>
        </is>
      </c>
      <c r="C112" s="3" t="inlineStr">
        <is>
          <t>duration</t>
        </is>
      </c>
      <c r="D112" s="3" t="inlineStr"/>
      <c r="E112" s="3" t="inlineStr"/>
      <c r="F112" s="3">
        <f>IF(J112="","",IF(J112&lt;0,"-","")&amp;INT(ABS(J112)/60)&amp;"h "&amp;TEXT(MOD(ABS(J112),60),"00")&amp;"m")</f>
        <v/>
      </c>
      <c r="G112" s="3" t="inlineStr">
        <is>
          <t>Pause</t>
        </is>
      </c>
      <c r="H112" s="3" t="inlineStr">
        <is>
          <t>Pause #pause</t>
        </is>
      </c>
      <c r="I112" s="3" t="inlineStr">
        <is>
          <t>nein</t>
        </is>
      </c>
      <c r="J112" s="3" t="n">
        <v>-60</v>
      </c>
    </row>
    <row r="113">
      <c r="A113" s="6" t="n">
        <v>46107</v>
      </c>
      <c r="B113" s="3" t="inlineStr">
        <is>
          <t>März</t>
        </is>
      </c>
      <c r="C113" s="3" t="inlineStr">
        <is>
          <t>range</t>
        </is>
      </c>
      <c r="D113" s="3" t="inlineStr">
        <is>
          <t>06:15</t>
        </is>
      </c>
      <c r="E113" s="3" t="inlineStr">
        <is>
          <t>14:30</t>
        </is>
      </c>
      <c r="F113" s="3">
        <f>IF(J113="","",IF(J113&lt;0,"-","")&amp;INT(ABS(J113)/60)&amp;"h "&amp;TEXT(MOD(ABS(J113),60),"00")&amp;"m")</f>
        <v/>
      </c>
      <c r="G113" s="3" t="inlineStr">
        <is>
          <t>Büro</t>
        </is>
      </c>
      <c r="H113" s="3" t="inlineStr">
        <is>
          <t>Büro #büro</t>
        </is>
      </c>
      <c r="I113" s="3" t="inlineStr">
        <is>
          <t>nein</t>
        </is>
      </c>
      <c r="J113" s="3" t="n">
        <v>495</v>
      </c>
    </row>
    <row r="114">
      <c r="A114" s="6" t="n">
        <v>46107</v>
      </c>
      <c r="B114" s="3" t="inlineStr">
        <is>
          <t>März</t>
        </is>
      </c>
      <c r="C114" s="3" t="inlineStr">
        <is>
          <t>duration</t>
        </is>
      </c>
      <c r="D114" s="3" t="inlineStr"/>
      <c r="E114" s="3" t="inlineStr"/>
      <c r="F114" s="3">
        <f>IF(J114="","",IF(J114&lt;0,"-","")&amp;INT(ABS(J114)/60)&amp;"h "&amp;TEXT(MOD(ABS(J114),60),"00")&amp;"m")</f>
        <v/>
      </c>
      <c r="G114" s="3" t="inlineStr">
        <is>
          <t>Pause</t>
        </is>
      </c>
      <c r="H114" s="3" t="inlineStr">
        <is>
          <t>Pause #pause</t>
        </is>
      </c>
      <c r="I114" s="3" t="inlineStr">
        <is>
          <t>nein</t>
        </is>
      </c>
      <c r="J114" s="3" t="n">
        <v>-60</v>
      </c>
    </row>
    <row r="115">
      <c r="A115" s="6" t="n">
        <v>46108</v>
      </c>
      <c r="B115" s="3" t="inlineStr">
        <is>
          <t>März</t>
        </is>
      </c>
      <c r="C115" s="3" t="inlineStr">
        <is>
          <t>range</t>
        </is>
      </c>
      <c r="D115" s="3" t="inlineStr">
        <is>
          <t>06:15</t>
        </is>
      </c>
      <c r="E115" s="3" t="inlineStr">
        <is>
          <t>14:15</t>
        </is>
      </c>
      <c r="F115" s="3">
        <f>IF(J115="","",IF(J115&lt;0,"-","")&amp;INT(ABS(J115)/60)&amp;"h "&amp;TEXT(MOD(ABS(J115),60),"00")&amp;"m")</f>
        <v/>
      </c>
      <c r="G115" s="3" t="inlineStr">
        <is>
          <t>Büro</t>
        </is>
      </c>
      <c r="H115" s="3" t="inlineStr">
        <is>
          <t>Büro #büro</t>
        </is>
      </c>
      <c r="I115" s="3" t="inlineStr">
        <is>
          <t>nein</t>
        </is>
      </c>
      <c r="J115" s="3" t="n">
        <v>480</v>
      </c>
    </row>
    <row r="116">
      <c r="A116" s="6" t="n">
        <v>46108</v>
      </c>
      <c r="B116" s="3" t="inlineStr">
        <is>
          <t>März</t>
        </is>
      </c>
      <c r="C116" s="3" t="inlineStr">
        <is>
          <t>duration</t>
        </is>
      </c>
      <c r="D116" s="3" t="inlineStr"/>
      <c r="E116" s="3" t="inlineStr"/>
      <c r="F116" s="3">
        <f>IF(J116="","",IF(J116&lt;0,"-","")&amp;INT(ABS(J116)/60)&amp;"h "&amp;TEXT(MOD(ABS(J116),60),"00")&amp;"m")</f>
        <v/>
      </c>
      <c r="G116" s="3" t="inlineStr">
        <is>
          <t>Pause</t>
        </is>
      </c>
      <c r="H116" s="3" t="inlineStr">
        <is>
          <t>Pause #pause</t>
        </is>
      </c>
      <c r="I116" s="3" t="inlineStr">
        <is>
          <t>nein</t>
        </is>
      </c>
      <c r="J116" s="3" t="n">
        <v>-60</v>
      </c>
    </row>
    <row r="117">
      <c r="A117" s="6" t="n">
        <v>46111</v>
      </c>
      <c r="B117" s="3" t="inlineStr">
        <is>
          <t>März</t>
        </is>
      </c>
      <c r="C117" s="3" t="inlineStr">
        <is>
          <t>range</t>
        </is>
      </c>
      <c r="D117" s="3" t="inlineStr">
        <is>
          <t>06:15</t>
        </is>
      </c>
      <c r="E117" s="3" t="inlineStr">
        <is>
          <t>15:45</t>
        </is>
      </c>
      <c r="F117" s="3">
        <f>IF(J117="","",IF(J117&lt;0,"-","")&amp;INT(ABS(J117)/60)&amp;"h "&amp;TEXT(MOD(ABS(J117),60),"00")&amp;"m")</f>
        <v/>
      </c>
      <c r="G117" s="3" t="inlineStr">
        <is>
          <t>Büro</t>
        </is>
      </c>
      <c r="H117" s="3" t="inlineStr">
        <is>
          <t>Büro #büro</t>
        </is>
      </c>
      <c r="I117" s="3" t="inlineStr">
        <is>
          <t>nein</t>
        </is>
      </c>
      <c r="J117" s="3" t="n">
        <v>570</v>
      </c>
    </row>
    <row r="118">
      <c r="A118" s="6" t="n">
        <v>46111</v>
      </c>
      <c r="B118" s="3" t="inlineStr">
        <is>
          <t>März</t>
        </is>
      </c>
      <c r="C118" s="3" t="inlineStr">
        <is>
          <t>duration</t>
        </is>
      </c>
      <c r="D118" s="3" t="inlineStr"/>
      <c r="E118" s="3" t="inlineStr"/>
      <c r="F118" s="3">
        <f>IF(J118="","",IF(J118&lt;0,"-","")&amp;INT(ABS(J118)/60)&amp;"h "&amp;TEXT(MOD(ABS(J118),60),"00")&amp;"m")</f>
        <v/>
      </c>
      <c r="G118" s="3" t="inlineStr">
        <is>
          <t>Pause</t>
        </is>
      </c>
      <c r="H118" s="3" t="inlineStr">
        <is>
          <t>Pause #pause</t>
        </is>
      </c>
      <c r="I118" s="3" t="inlineStr">
        <is>
          <t>nein</t>
        </is>
      </c>
      <c r="J118" s="3" t="n">
        <v>-60</v>
      </c>
    </row>
    <row r="119">
      <c r="A119" s="6" t="n">
        <v>46112</v>
      </c>
      <c r="B119" s="3" t="inlineStr">
        <is>
          <t>März</t>
        </is>
      </c>
      <c r="C119" s="3" t="inlineStr">
        <is>
          <t>range</t>
        </is>
      </c>
      <c r="D119" s="3" t="inlineStr">
        <is>
          <t>06:30</t>
        </is>
      </c>
      <c r="E119" s="3" t="inlineStr">
        <is>
          <t>14:30</t>
        </is>
      </c>
      <c r="F119" s="3">
        <f>IF(J119="","",IF(J119&lt;0,"-","")&amp;INT(ABS(J119)/60)&amp;"h "&amp;TEXT(MOD(ABS(J119),60),"00")&amp;"m")</f>
        <v/>
      </c>
      <c r="G119" s="3" t="inlineStr">
        <is>
          <t>Büro</t>
        </is>
      </c>
      <c r="H119" s="3" t="inlineStr">
        <is>
          <t>Büro #büro</t>
        </is>
      </c>
      <c r="I119" s="3" t="inlineStr">
        <is>
          <t>nein</t>
        </is>
      </c>
      <c r="J119" s="3" t="n">
        <v>480</v>
      </c>
    </row>
    <row r="120">
      <c r="A120" s="6" t="n">
        <v>46112</v>
      </c>
      <c r="B120" s="3" t="inlineStr">
        <is>
          <t>März</t>
        </is>
      </c>
      <c r="C120" s="3" t="inlineStr">
        <is>
          <t>duration</t>
        </is>
      </c>
      <c r="D120" s="3" t="inlineStr"/>
      <c r="E120" s="3" t="inlineStr"/>
      <c r="F120" s="3">
        <f>IF(J120="","",IF(J120&lt;0,"-","")&amp;INT(ABS(J120)/60)&amp;"h "&amp;TEXT(MOD(ABS(J120),60),"00")&amp;"m")</f>
        <v/>
      </c>
      <c r="G120" s="3" t="inlineStr">
        <is>
          <t>Pause</t>
        </is>
      </c>
      <c r="H120" s="3" t="inlineStr">
        <is>
          <t>Pause #pause</t>
        </is>
      </c>
      <c r="I120" s="3" t="inlineStr">
        <is>
          <t>nein</t>
        </is>
      </c>
      <c r="J120" s="3" t="n">
        <v>-60</v>
      </c>
    </row>
    <row r="121">
      <c r="A121" s="6" t="n">
        <v>46113</v>
      </c>
      <c r="B121" s="3" t="inlineStr">
        <is>
          <t>April</t>
        </is>
      </c>
      <c r="C121" s="3" t="inlineStr">
        <is>
          <t>range</t>
        </is>
      </c>
      <c r="D121" s="3" t="inlineStr">
        <is>
          <t>06:15</t>
        </is>
      </c>
      <c r="E121" s="3" t="inlineStr">
        <is>
          <t>14:30</t>
        </is>
      </c>
      <c r="F121" s="3">
        <f>IF(J121="","",IF(J121&lt;0,"-","")&amp;INT(ABS(J121)/60)&amp;"h "&amp;TEXT(MOD(ABS(J121),60),"00")&amp;"m")</f>
        <v/>
      </c>
      <c r="G121" s="3" t="inlineStr">
        <is>
          <t>Büro</t>
        </is>
      </c>
      <c r="H121" s="3" t="inlineStr">
        <is>
          <t>Büro #büro</t>
        </is>
      </c>
      <c r="I121" s="3" t="inlineStr">
        <is>
          <t>nein</t>
        </is>
      </c>
      <c r="J121" s="3" t="n">
        <v>495</v>
      </c>
    </row>
    <row r="122">
      <c r="A122" s="6" t="n">
        <v>46113</v>
      </c>
      <c r="B122" s="3" t="inlineStr">
        <is>
          <t>April</t>
        </is>
      </c>
      <c r="C122" s="3" t="inlineStr">
        <is>
          <t>duration</t>
        </is>
      </c>
      <c r="D122" s="3" t="inlineStr"/>
      <c r="E122" s="3" t="inlineStr"/>
      <c r="F122" s="3">
        <f>IF(J122="","",IF(J122&lt;0,"-","")&amp;INT(ABS(J122)/60)&amp;"h "&amp;TEXT(MOD(ABS(J122),60),"00")&amp;"m")</f>
        <v/>
      </c>
      <c r="G122" s="3" t="inlineStr">
        <is>
          <t>Pause</t>
        </is>
      </c>
      <c r="H122" s="3" t="inlineStr">
        <is>
          <t>Pause #pause</t>
        </is>
      </c>
      <c r="I122" s="3" t="inlineStr">
        <is>
          <t>nein</t>
        </is>
      </c>
      <c r="J122" s="3" t="n">
        <v>-60</v>
      </c>
    </row>
    <row r="123">
      <c r="A123" s="6" t="n">
        <v>46114</v>
      </c>
      <c r="B123" s="3" t="inlineStr">
        <is>
          <t>April</t>
        </is>
      </c>
      <c r="C123" s="3" t="inlineStr">
        <is>
          <t>range</t>
        </is>
      </c>
      <c r="D123" s="3" t="inlineStr">
        <is>
          <t>06:15</t>
        </is>
      </c>
      <c r="E123" s="3" t="inlineStr">
        <is>
          <t>14:45</t>
        </is>
      </c>
      <c r="F123" s="3">
        <f>IF(J123="","",IF(J123&lt;0,"-","")&amp;INT(ABS(J123)/60)&amp;"h "&amp;TEXT(MOD(ABS(J123),60),"00")&amp;"m")</f>
        <v/>
      </c>
      <c r="G123" s="3" t="inlineStr">
        <is>
          <t>Büro</t>
        </is>
      </c>
      <c r="H123" s="3" t="inlineStr">
        <is>
          <t>Büro #büro</t>
        </is>
      </c>
      <c r="I123" s="3" t="inlineStr">
        <is>
          <t>nein</t>
        </is>
      </c>
      <c r="J123" s="3" t="n">
        <v>510</v>
      </c>
    </row>
    <row r="124">
      <c r="A124" s="6" t="n">
        <v>46114</v>
      </c>
      <c r="B124" s="3" t="inlineStr">
        <is>
          <t>April</t>
        </is>
      </c>
      <c r="C124" s="3" t="inlineStr">
        <is>
          <t>duration</t>
        </is>
      </c>
      <c r="D124" s="3" t="inlineStr"/>
      <c r="E124" s="3" t="inlineStr"/>
      <c r="F124" s="3">
        <f>IF(J124="","",IF(J124&lt;0,"-","")&amp;INT(ABS(J124)/60)&amp;"h "&amp;TEXT(MOD(ABS(J124),60),"00")&amp;"m")</f>
        <v/>
      </c>
      <c r="G124" s="3" t="inlineStr">
        <is>
          <t>Pause</t>
        </is>
      </c>
      <c r="H124" s="3" t="inlineStr">
        <is>
          <t>Pause #pause</t>
        </is>
      </c>
      <c r="I124" s="3" t="inlineStr">
        <is>
          <t>nein</t>
        </is>
      </c>
      <c r="J124" s="3" t="n">
        <v>-60</v>
      </c>
    </row>
    <row r="125">
      <c r="A125" s="6" t="n">
        <v>46115</v>
      </c>
      <c r="B125" s="3" t="inlineStr">
        <is>
          <t>April</t>
        </is>
      </c>
      <c r="C125" s="3" t="inlineStr">
        <is>
          <t>duration</t>
        </is>
      </c>
      <c r="D125" s="3" t="inlineStr"/>
      <c r="E125" s="3" t="inlineStr"/>
      <c r="F125" s="3">
        <f>IF(J125="","",IF(J125&lt;0,"-","")&amp;INT(ABS(J125)/60)&amp;"h "&amp;TEXT(MOD(ABS(J125),60),"00")&amp;"m")</f>
        <v/>
      </c>
      <c r="G125" s="3" t="inlineStr">
        <is>
          <t>Feiertag</t>
        </is>
      </c>
      <c r="H125" s="3" t="inlineStr">
        <is>
          <t>Feiertag #feiertag</t>
        </is>
      </c>
      <c r="I125" s="3" t="inlineStr">
        <is>
          <t>nein</t>
        </is>
      </c>
      <c r="J125" s="3" t="n">
        <v>450</v>
      </c>
    </row>
    <row r="126">
      <c r="A126" s="6" t="n">
        <v>46118</v>
      </c>
      <c r="B126" s="3" t="inlineStr">
        <is>
          <t>April</t>
        </is>
      </c>
      <c r="C126" s="3" t="inlineStr">
        <is>
          <t>duration</t>
        </is>
      </c>
      <c r="D126" s="3" t="inlineStr"/>
      <c r="E126" s="3" t="inlineStr"/>
      <c r="F126" s="3">
        <f>IF(J126="","",IF(J126&lt;0,"-","")&amp;INT(ABS(J126)/60)&amp;"h "&amp;TEXT(MOD(ABS(J126),60),"00")&amp;"m")</f>
        <v/>
      </c>
      <c r="G126" s="3" t="inlineStr">
        <is>
          <t>Feiertag</t>
        </is>
      </c>
      <c r="H126" s="3" t="inlineStr">
        <is>
          <t>Feiertag #feiertag</t>
        </is>
      </c>
      <c r="I126" s="3" t="inlineStr">
        <is>
          <t>nein</t>
        </is>
      </c>
      <c r="J126" s="3" t="n">
        <v>450</v>
      </c>
    </row>
    <row r="127">
      <c r="A127" s="6" t="n">
        <v>46119</v>
      </c>
      <c r="B127" s="3" t="inlineStr">
        <is>
          <t>April</t>
        </is>
      </c>
      <c r="C127" s="3" t="inlineStr">
        <is>
          <t>range</t>
        </is>
      </c>
      <c r="D127" s="3" t="inlineStr">
        <is>
          <t>06:00</t>
        </is>
      </c>
      <c r="E127" s="3" t="inlineStr">
        <is>
          <t>15:30</t>
        </is>
      </c>
      <c r="F127" s="3">
        <f>IF(J127="","",IF(J127&lt;0,"-","")&amp;INT(ABS(J127)/60)&amp;"h "&amp;TEXT(MOD(ABS(J127),60),"00")&amp;"m")</f>
        <v/>
      </c>
      <c r="G127" s="3" t="inlineStr">
        <is>
          <t>Büro</t>
        </is>
      </c>
      <c r="H127" s="3" t="inlineStr">
        <is>
          <t>Büro #büro</t>
        </is>
      </c>
      <c r="I127" s="3" t="inlineStr">
        <is>
          <t>nein</t>
        </is>
      </c>
      <c r="J127" s="3" t="n">
        <v>570</v>
      </c>
    </row>
    <row r="128">
      <c r="A128" s="6" t="n">
        <v>46119</v>
      </c>
      <c r="B128" s="3" t="inlineStr">
        <is>
          <t>April</t>
        </is>
      </c>
      <c r="C128" s="3" t="inlineStr">
        <is>
          <t>duration</t>
        </is>
      </c>
      <c r="D128" s="3" t="inlineStr"/>
      <c r="E128" s="3" t="inlineStr"/>
      <c r="F128" s="3">
        <f>IF(J128="","",IF(J128&lt;0,"-","")&amp;INT(ABS(J128)/60)&amp;"h "&amp;TEXT(MOD(ABS(J128),60),"00")&amp;"m")</f>
        <v/>
      </c>
      <c r="G128" s="3" t="inlineStr">
        <is>
          <t>Pause</t>
        </is>
      </c>
      <c r="H128" s="3" t="inlineStr">
        <is>
          <t>Pause #pause</t>
        </is>
      </c>
      <c r="I128" s="3" t="inlineStr">
        <is>
          <t>nein</t>
        </is>
      </c>
      <c r="J128" s="3" t="n">
        <v>-60</v>
      </c>
    </row>
    <row r="129">
      <c r="A129" s="6" t="n">
        <v>46120</v>
      </c>
      <c r="B129" s="3" t="inlineStr">
        <is>
          <t>April</t>
        </is>
      </c>
      <c r="C129" s="3" t="inlineStr">
        <is>
          <t>duration</t>
        </is>
      </c>
      <c r="D129" s="3" t="inlineStr"/>
      <c r="E129" s="3" t="inlineStr"/>
      <c r="F129" s="3">
        <f>IF(J129="","",IF(J129&lt;0,"-","")&amp;INT(ABS(J129)/60)&amp;"h "&amp;TEXT(MOD(ABS(J129),60),"00")&amp;"m")</f>
        <v/>
      </c>
      <c r="G129" s="3" t="inlineStr">
        <is>
          <t>Altersfreizeit</t>
        </is>
      </c>
      <c r="H129" s="3" t="inlineStr">
        <is>
          <t>Altersfreizeit #altersfreizeit</t>
        </is>
      </c>
      <c r="I129" s="3" t="inlineStr">
        <is>
          <t>nein</t>
        </is>
      </c>
      <c r="J129" s="3" t="n">
        <v>450</v>
      </c>
    </row>
    <row r="130">
      <c r="A130" s="6" t="n">
        <v>46121</v>
      </c>
      <c r="B130" s="3" t="inlineStr">
        <is>
          <t>April</t>
        </is>
      </c>
      <c r="C130" s="3" t="inlineStr">
        <is>
          <t>duration</t>
        </is>
      </c>
      <c r="D130" s="3" t="inlineStr"/>
      <c r="E130" s="3" t="inlineStr"/>
      <c r="F130" s="3">
        <f>IF(J130="","",IF(J130&lt;0,"-","")&amp;INT(ABS(J130)/60)&amp;"h "&amp;TEXT(MOD(ABS(J130),60),"00")&amp;"m")</f>
        <v/>
      </c>
      <c r="G130" s="3" t="inlineStr">
        <is>
          <t>Ausgleichstag</t>
        </is>
      </c>
      <c r="H130" s="3" t="inlineStr">
        <is>
          <t>Ausgleichstag #ausgleichstag</t>
        </is>
      </c>
      <c r="I130" s="3" t="inlineStr">
        <is>
          <t>nein</t>
        </is>
      </c>
      <c r="J130" s="3" t="n">
        <v>0</v>
      </c>
    </row>
    <row r="131">
      <c r="A131" s="6" t="n">
        <v>46122</v>
      </c>
      <c r="B131" s="3" t="inlineStr">
        <is>
          <t>April</t>
        </is>
      </c>
      <c r="C131" s="3" t="inlineStr">
        <is>
          <t>range</t>
        </is>
      </c>
      <c r="D131" s="3" t="inlineStr">
        <is>
          <t>06:00</t>
        </is>
      </c>
      <c r="E131" s="3" t="inlineStr">
        <is>
          <t>16:15</t>
        </is>
      </c>
      <c r="F131" s="3">
        <f>IF(J131="","",IF(J131&lt;0,"-","")&amp;INT(ABS(J131)/60)&amp;"h "&amp;TEXT(MOD(ABS(J131),60),"00")&amp;"m")</f>
        <v/>
      </c>
      <c r="G131" s="3" t="inlineStr">
        <is>
          <t>Büro</t>
        </is>
      </c>
      <c r="H131" s="3" t="inlineStr">
        <is>
          <t>Büro #büro</t>
        </is>
      </c>
      <c r="I131" s="3" t="inlineStr">
        <is>
          <t>nein</t>
        </is>
      </c>
      <c r="J131" s="3" t="n">
        <v>615</v>
      </c>
    </row>
    <row r="132">
      <c r="A132" s="6" t="n">
        <v>46122</v>
      </c>
      <c r="B132" s="3" t="inlineStr">
        <is>
          <t>April</t>
        </is>
      </c>
      <c r="C132" s="3" t="inlineStr">
        <is>
          <t>duration</t>
        </is>
      </c>
      <c r="D132" s="3" t="inlineStr"/>
      <c r="E132" s="3" t="inlineStr"/>
      <c r="F132" s="3">
        <f>IF(J132="","",IF(J132&lt;0,"-","")&amp;INT(ABS(J132)/60)&amp;"h "&amp;TEXT(MOD(ABS(J132),60),"00")&amp;"m")</f>
        <v/>
      </c>
      <c r="G132" s="3" t="inlineStr">
        <is>
          <t>Pause</t>
        </is>
      </c>
      <c r="H132" s="3" t="inlineStr">
        <is>
          <t>Pause #pause</t>
        </is>
      </c>
      <c r="I132" s="3" t="inlineStr">
        <is>
          <t>nein</t>
        </is>
      </c>
      <c r="J132" s="3" t="n">
        <v>-60</v>
      </c>
    </row>
    <row r="133">
      <c r="A133" s="6" t="n">
        <v>46125</v>
      </c>
      <c r="B133" s="3" t="inlineStr">
        <is>
          <t>April</t>
        </is>
      </c>
      <c r="C133" s="3" t="inlineStr">
        <is>
          <t>range</t>
        </is>
      </c>
      <c r="D133" s="3" t="inlineStr">
        <is>
          <t>07:30</t>
        </is>
      </c>
      <c r="E133" s="3" t="inlineStr">
        <is>
          <t>16:00</t>
        </is>
      </c>
      <c r="F133" s="3">
        <f>IF(J133="","",IF(J133&lt;0,"-","")&amp;INT(ABS(J133)/60)&amp;"h "&amp;TEXT(MOD(ABS(J133),60),"00")&amp;"m")</f>
        <v/>
      </c>
      <c r="G133" s="3" t="inlineStr">
        <is>
          <t>Robotik 24FA02</t>
        </is>
      </c>
      <c r="H133" s="3" t="inlineStr">
        <is>
          <t>Robotik 24FA02 #kurs#robotik#24fa02#nuernberg</t>
        </is>
      </c>
      <c r="I133" s="3" t="inlineStr">
        <is>
          <t>nein</t>
        </is>
      </c>
      <c r="J133" s="3" t="n">
        <v>510</v>
      </c>
    </row>
    <row r="134">
      <c r="A134" s="6" t="n">
        <v>46125</v>
      </c>
      <c r="B134" s="3" t="inlineStr">
        <is>
          <t>April</t>
        </is>
      </c>
      <c r="C134" s="3" t="inlineStr">
        <is>
          <t>duration</t>
        </is>
      </c>
      <c r="D134" s="3" t="inlineStr"/>
      <c r="E134" s="3" t="inlineStr"/>
      <c r="F134" s="3">
        <f>IF(J134="","",IF(J134&lt;0,"-","")&amp;INT(ABS(J134)/60)&amp;"h "&amp;TEXT(MOD(ABS(J134),60),"00")&amp;"m")</f>
        <v/>
      </c>
      <c r="G134" s="3" t="inlineStr">
        <is>
          <t>Pause</t>
        </is>
      </c>
      <c r="H134" s="3" t="inlineStr">
        <is>
          <t>Pause #pause</t>
        </is>
      </c>
      <c r="I134" s="3" t="inlineStr">
        <is>
          <t>nein</t>
        </is>
      </c>
      <c r="J134" s="3" t="n">
        <v>-60</v>
      </c>
    </row>
    <row r="135">
      <c r="A135" s="6" t="n">
        <v>46126</v>
      </c>
      <c r="B135" s="3" t="inlineStr">
        <is>
          <t>April</t>
        </is>
      </c>
      <c r="C135" s="3" t="inlineStr">
        <is>
          <t>range</t>
        </is>
      </c>
      <c r="D135" s="3" t="inlineStr">
        <is>
          <t>08:00</t>
        </is>
      </c>
      <c r="E135" s="3" t="inlineStr">
        <is>
          <t>16:00</t>
        </is>
      </c>
      <c r="F135" s="3">
        <f>IF(J135="","",IF(J135&lt;0,"-","")&amp;INT(ABS(J135)/60)&amp;"h "&amp;TEXT(MOD(ABS(J135),60),"00")&amp;"m")</f>
        <v/>
      </c>
      <c r="G135" s="3" t="inlineStr">
        <is>
          <t>Robotik 24FA02</t>
        </is>
      </c>
      <c r="H135" s="3" t="inlineStr">
        <is>
          <t>Robotik 24FA02 #kurs#robotik#24fa02#nuernberg</t>
        </is>
      </c>
      <c r="I135" s="3" t="inlineStr">
        <is>
          <t>nein</t>
        </is>
      </c>
      <c r="J135" s="3" t="n">
        <v>480</v>
      </c>
    </row>
    <row r="136">
      <c r="A136" s="6" t="n">
        <v>46126</v>
      </c>
      <c r="B136" s="3" t="inlineStr">
        <is>
          <t>April</t>
        </is>
      </c>
      <c r="C136" s="3" t="inlineStr">
        <is>
          <t>duration</t>
        </is>
      </c>
      <c r="D136" s="3" t="inlineStr"/>
      <c r="E136" s="3" t="inlineStr"/>
      <c r="F136" s="3">
        <f>IF(J136="","",IF(J136&lt;0,"-","")&amp;INT(ABS(J136)/60)&amp;"h "&amp;TEXT(MOD(ABS(J136),60),"00")&amp;"m")</f>
        <v/>
      </c>
      <c r="G136" s="3" t="inlineStr">
        <is>
          <t>Pause</t>
        </is>
      </c>
      <c r="H136" s="3" t="inlineStr">
        <is>
          <t>Pause #pause</t>
        </is>
      </c>
      <c r="I136" s="3" t="inlineStr">
        <is>
          <t>nein</t>
        </is>
      </c>
      <c r="J136" s="3" t="n">
        <v>-60</v>
      </c>
    </row>
    <row r="137">
      <c r="A137" s="6" t="n">
        <v>46127</v>
      </c>
      <c r="B137" s="3" t="inlineStr">
        <is>
          <t>April</t>
        </is>
      </c>
      <c r="C137" s="3" t="inlineStr">
        <is>
          <t>range</t>
        </is>
      </c>
      <c r="D137" s="3" t="inlineStr">
        <is>
          <t>08:00</t>
        </is>
      </c>
      <c r="E137" s="3" t="inlineStr">
        <is>
          <t>16:15</t>
        </is>
      </c>
      <c r="F137" s="3">
        <f>IF(J137="","",IF(J137&lt;0,"-","")&amp;INT(ABS(J137)/60)&amp;"h "&amp;TEXT(MOD(ABS(J137),60),"00")&amp;"m")</f>
        <v/>
      </c>
      <c r="G137" s="3" t="inlineStr">
        <is>
          <t>Robotik 24FA02</t>
        </is>
      </c>
      <c r="H137" s="3" t="inlineStr">
        <is>
          <t>Robotik 24FA02 #kurs#robotik#24fa02#nuernberg</t>
        </is>
      </c>
      <c r="I137" s="3" t="inlineStr">
        <is>
          <t>nein</t>
        </is>
      </c>
      <c r="J137" s="3" t="n">
        <v>495</v>
      </c>
    </row>
    <row r="138">
      <c r="A138" s="6" t="n">
        <v>46127</v>
      </c>
      <c r="B138" s="3" t="inlineStr">
        <is>
          <t>April</t>
        </is>
      </c>
      <c r="C138" s="3" t="inlineStr">
        <is>
          <t>duration</t>
        </is>
      </c>
      <c r="D138" s="3" t="inlineStr"/>
      <c r="E138" s="3" t="inlineStr"/>
      <c r="F138" s="3">
        <f>IF(J138="","",IF(J138&lt;0,"-","")&amp;INT(ABS(J138)/60)&amp;"h "&amp;TEXT(MOD(ABS(J138),60),"00")&amp;"m")</f>
        <v/>
      </c>
      <c r="G138" s="3" t="inlineStr">
        <is>
          <t>Pause</t>
        </is>
      </c>
      <c r="H138" s="3" t="inlineStr">
        <is>
          <t>Pause #pause</t>
        </is>
      </c>
      <c r="I138" s="3" t="inlineStr">
        <is>
          <t>nein</t>
        </is>
      </c>
      <c r="J138" s="3" t="n">
        <v>-60</v>
      </c>
    </row>
    <row r="139">
      <c r="A139" s="6" t="n">
        <v>46128</v>
      </c>
      <c r="B139" s="3" t="inlineStr">
        <is>
          <t>April</t>
        </is>
      </c>
      <c r="C139" s="3" t="inlineStr">
        <is>
          <t>range</t>
        </is>
      </c>
      <c r="D139" s="3" t="inlineStr">
        <is>
          <t>08:30</t>
        </is>
      </c>
      <c r="E139" s="3" t="inlineStr">
        <is>
          <t>16:00</t>
        </is>
      </c>
      <c r="F139" s="3">
        <f>IF(J139="","",IF(J139&lt;0,"-","")&amp;INT(ABS(J139)/60)&amp;"h "&amp;TEXT(MOD(ABS(J139),60),"00")&amp;"m")</f>
        <v/>
      </c>
      <c r="G139" s="3" t="inlineStr">
        <is>
          <t>Robotik 24FA02</t>
        </is>
      </c>
      <c r="H139" s="3" t="inlineStr">
        <is>
          <t>Robotik 24FA02 #kurs#robotik#24fa02#nuernberg</t>
        </is>
      </c>
      <c r="I139" s="3" t="inlineStr">
        <is>
          <t>nein</t>
        </is>
      </c>
      <c r="J139" s="3" t="n">
        <v>450</v>
      </c>
    </row>
    <row r="140">
      <c r="A140" s="6" t="n">
        <v>46128</v>
      </c>
      <c r="B140" s="3" t="inlineStr">
        <is>
          <t>April</t>
        </is>
      </c>
      <c r="C140" s="3" t="inlineStr">
        <is>
          <t>duration</t>
        </is>
      </c>
      <c r="D140" s="3" t="inlineStr"/>
      <c r="E140" s="3" t="inlineStr"/>
      <c r="F140" s="3">
        <f>IF(J140="","",IF(J140&lt;0,"-","")&amp;INT(ABS(J140)/60)&amp;"h "&amp;TEXT(MOD(ABS(J140),60),"00")&amp;"m")</f>
        <v/>
      </c>
      <c r="G140" s="3" t="inlineStr">
        <is>
          <t>Pause</t>
        </is>
      </c>
      <c r="H140" s="3" t="inlineStr">
        <is>
          <t>Pause #pause</t>
        </is>
      </c>
      <c r="I140" s="3" t="inlineStr">
        <is>
          <t>nein</t>
        </is>
      </c>
      <c r="J140" s="3" t="n">
        <v>-60</v>
      </c>
    </row>
    <row r="141">
      <c r="A141" s="6" t="n">
        <v>46129</v>
      </c>
      <c r="B141" s="3" t="inlineStr">
        <is>
          <t>April</t>
        </is>
      </c>
      <c r="C141" s="3" t="inlineStr">
        <is>
          <t>range</t>
        </is>
      </c>
      <c r="D141" s="3" t="inlineStr">
        <is>
          <t>08:00</t>
        </is>
      </c>
      <c r="E141" s="3" t="inlineStr">
        <is>
          <t>14:00</t>
        </is>
      </c>
      <c r="F141" s="3">
        <f>IF(J141="","",IF(J141&lt;0,"-","")&amp;INT(ABS(J141)/60)&amp;"h "&amp;TEXT(MOD(ABS(J141),60),"00")&amp;"m")</f>
        <v/>
      </c>
      <c r="G141" s="3" t="inlineStr">
        <is>
          <t>Robotik 24FA02</t>
        </is>
      </c>
      <c r="H141" s="3" t="inlineStr">
        <is>
          <t>Robotik 24FA02 #kurs#robotik#24fa02#nuernberg</t>
        </is>
      </c>
      <c r="I141" s="3" t="inlineStr">
        <is>
          <t>nein</t>
        </is>
      </c>
      <c r="J141" s="3" t="n">
        <v>360</v>
      </c>
    </row>
    <row r="142">
      <c r="A142" s="6" t="n">
        <v>46129</v>
      </c>
      <c r="B142" s="3" t="inlineStr">
        <is>
          <t>April</t>
        </is>
      </c>
      <c r="C142" s="3" t="inlineStr">
        <is>
          <t>duration</t>
        </is>
      </c>
      <c r="D142" s="3" t="inlineStr"/>
      <c r="E142" s="3" t="inlineStr"/>
      <c r="F142" s="3">
        <f>IF(J142="","",IF(J142&lt;0,"-","")&amp;INT(ABS(J142)/60)&amp;"h "&amp;TEXT(MOD(ABS(J142),60),"00")&amp;"m")</f>
        <v/>
      </c>
      <c r="G142" s="3" t="inlineStr">
        <is>
          <t>Pause</t>
        </is>
      </c>
      <c r="H142" s="3" t="inlineStr">
        <is>
          <t>Pause #pause</t>
        </is>
      </c>
      <c r="I142" s="3" t="inlineStr">
        <is>
          <t>nein</t>
        </is>
      </c>
      <c r="J142" s="3" t="n">
        <v>-60</v>
      </c>
    </row>
    <row r="143">
      <c r="A143" s="6" t="n">
        <v>46132</v>
      </c>
      <c r="B143" s="3" t="inlineStr">
        <is>
          <t>April</t>
        </is>
      </c>
      <c r="C143" s="3" t="inlineStr">
        <is>
          <t>range</t>
        </is>
      </c>
      <c r="D143" s="3" t="inlineStr">
        <is>
          <t>06:00</t>
        </is>
      </c>
      <c r="E143" s="3" t="inlineStr">
        <is>
          <t>16:30</t>
        </is>
      </c>
      <c r="F143" s="3">
        <f>IF(J143="","",IF(J143&lt;0,"-","")&amp;INT(ABS(J143)/60)&amp;"h "&amp;TEXT(MOD(ABS(J143),60),"00")&amp;"m")</f>
        <v/>
      </c>
      <c r="G143" s="3" t="inlineStr">
        <is>
          <t>Robotik 24FADP01, 24FSDV01</t>
        </is>
      </c>
      <c r="H143" s="3" t="inlineStr">
        <is>
          <t>Robotik 24FADP01, 24FSDV01#kurs#24fadp01#24fsdv01#robotik</t>
        </is>
      </c>
      <c r="I143" s="3" t="inlineStr">
        <is>
          <t>nein</t>
        </is>
      </c>
      <c r="J143" s="3" t="n">
        <v>630</v>
      </c>
    </row>
    <row r="144">
      <c r="A144" s="6" t="n">
        <v>46132</v>
      </c>
      <c r="B144" s="3" t="inlineStr">
        <is>
          <t>April</t>
        </is>
      </c>
      <c r="C144" s="3" t="inlineStr">
        <is>
          <t>duration</t>
        </is>
      </c>
      <c r="D144" s="3" t="inlineStr"/>
      <c r="E144" s="3" t="inlineStr"/>
      <c r="F144" s="3">
        <f>IF(J144="","",IF(J144&lt;0,"-","")&amp;INT(ABS(J144)/60)&amp;"h "&amp;TEXT(MOD(ABS(J144),60),"00")&amp;"m")</f>
        <v/>
      </c>
      <c r="G144" s="3" t="inlineStr">
        <is>
          <t>Pause</t>
        </is>
      </c>
      <c r="H144" s="3" t="inlineStr">
        <is>
          <t>Pause #pause</t>
        </is>
      </c>
      <c r="I144" s="3" t="inlineStr">
        <is>
          <t>nein</t>
        </is>
      </c>
      <c r="J144" s="3" t="n">
        <v>-60</v>
      </c>
    </row>
    <row r="145">
      <c r="A145" s="6" t="n">
        <v>46133</v>
      </c>
      <c r="B145" s="3" t="inlineStr">
        <is>
          <t>April</t>
        </is>
      </c>
      <c r="C145" s="3" t="inlineStr">
        <is>
          <t>range</t>
        </is>
      </c>
      <c r="D145" s="3" t="inlineStr">
        <is>
          <t>06:00</t>
        </is>
      </c>
      <c r="E145" s="3" t="inlineStr">
        <is>
          <t>16:00</t>
        </is>
      </c>
      <c r="F145" s="3">
        <f>IF(J145="","",IF(J145&lt;0,"-","")&amp;INT(ABS(J145)/60)&amp;"h "&amp;TEXT(MOD(ABS(J145),60),"00")&amp;"m")</f>
        <v/>
      </c>
      <c r="G145" s="3" t="inlineStr">
        <is>
          <t>Robotik 24FADP01, 24FSDV01</t>
        </is>
      </c>
      <c r="H145" s="3" t="inlineStr">
        <is>
          <t>Robotik 24FADP01, 24FSDV01 #kurs#24fadp01#24fsdv01#robotik</t>
        </is>
      </c>
      <c r="I145" s="3" t="inlineStr">
        <is>
          <t>nein</t>
        </is>
      </c>
      <c r="J145" s="3" t="n">
        <v>600</v>
      </c>
    </row>
    <row r="146">
      <c r="A146" s="6" t="n">
        <v>46133</v>
      </c>
      <c r="B146" s="3" t="inlineStr">
        <is>
          <t>April</t>
        </is>
      </c>
      <c r="C146" s="3" t="inlineStr">
        <is>
          <t>duration</t>
        </is>
      </c>
      <c r="D146" s="3" t="inlineStr"/>
      <c r="E146" s="3" t="inlineStr"/>
      <c r="F146" s="3">
        <f>IF(J146="","",IF(J146&lt;0,"-","")&amp;INT(ABS(J146)/60)&amp;"h "&amp;TEXT(MOD(ABS(J146),60),"00")&amp;"m")</f>
        <v/>
      </c>
      <c r="G146" s="3" t="inlineStr">
        <is>
          <t>Pause</t>
        </is>
      </c>
      <c r="H146" s="3" t="inlineStr">
        <is>
          <t>Pause #pause</t>
        </is>
      </c>
      <c r="I146" s="3" t="inlineStr">
        <is>
          <t>nein</t>
        </is>
      </c>
      <c r="J146" s="3" t="n">
        <v>-60</v>
      </c>
    </row>
    <row r="147">
      <c r="A147" s="6" t="n">
        <v>46134</v>
      </c>
      <c r="B147" s="3" t="inlineStr">
        <is>
          <t>April</t>
        </is>
      </c>
      <c r="C147" s="3" t="inlineStr">
        <is>
          <t>range</t>
        </is>
      </c>
      <c r="D147" s="3" t="inlineStr">
        <is>
          <t>06:00</t>
        </is>
      </c>
      <c r="E147" s="3" t="inlineStr">
        <is>
          <t>16:00</t>
        </is>
      </c>
      <c r="F147" s="3">
        <f>IF(J147="","",IF(J147&lt;0,"-","")&amp;INT(ABS(J147)/60)&amp;"h "&amp;TEXT(MOD(ABS(J147),60),"00")&amp;"m")</f>
        <v/>
      </c>
      <c r="G147" s="3" t="inlineStr">
        <is>
          <t>Robotik 24FADP01, 24FSDV01</t>
        </is>
      </c>
      <c r="H147" s="3" t="inlineStr">
        <is>
          <t>Robotik 24FADP01, 24FSDV01 #kurs#24fadp01#24fsdv01#robotik</t>
        </is>
      </c>
      <c r="I147" s="3" t="inlineStr">
        <is>
          <t>nein</t>
        </is>
      </c>
      <c r="J147" s="3" t="n">
        <v>600</v>
      </c>
    </row>
    <row r="148">
      <c r="A148" s="6" t="n">
        <v>46134</v>
      </c>
      <c r="B148" s="3" t="inlineStr">
        <is>
          <t>April</t>
        </is>
      </c>
      <c r="C148" s="3" t="inlineStr">
        <is>
          <t>duration</t>
        </is>
      </c>
      <c r="D148" s="3" t="inlineStr"/>
      <c r="E148" s="3" t="inlineStr"/>
      <c r="F148" s="3">
        <f>IF(J148="","",IF(J148&lt;0,"-","")&amp;INT(ABS(J148)/60)&amp;"h "&amp;TEXT(MOD(ABS(J148),60),"00")&amp;"m")</f>
        <v/>
      </c>
      <c r="G148" s="3" t="inlineStr">
        <is>
          <t>Pause</t>
        </is>
      </c>
      <c r="H148" s="3" t="inlineStr">
        <is>
          <t>Pause #pause</t>
        </is>
      </c>
      <c r="I148" s="3" t="inlineStr">
        <is>
          <t>nein</t>
        </is>
      </c>
      <c r="J148" s="3" t="n">
        <v>-60</v>
      </c>
    </row>
    <row r="149">
      <c r="A149" s="6" t="n">
        <v>46135</v>
      </c>
      <c r="B149" s="3" t="inlineStr">
        <is>
          <t>April</t>
        </is>
      </c>
      <c r="C149" s="3" t="inlineStr">
        <is>
          <t>range</t>
        </is>
      </c>
      <c r="D149" s="3" t="inlineStr">
        <is>
          <t>06:00</t>
        </is>
      </c>
      <c r="E149" s="3" t="inlineStr">
        <is>
          <t>15:30</t>
        </is>
      </c>
      <c r="F149" s="3">
        <f>IF(J149="","",IF(J149&lt;0,"-","")&amp;INT(ABS(J149)/60)&amp;"h "&amp;TEXT(MOD(ABS(J149),60),"00")&amp;"m")</f>
        <v/>
      </c>
      <c r="G149" s="3" t="inlineStr">
        <is>
          <t>Robotik 24FADP01, 24FSDV01</t>
        </is>
      </c>
      <c r="H149" s="3" t="inlineStr">
        <is>
          <t>Robotik 24FADP01, 24FSDV01 #kurs#24fadp01#24fsdv01#robotik</t>
        </is>
      </c>
      <c r="I149" s="3" t="inlineStr">
        <is>
          <t>nein</t>
        </is>
      </c>
      <c r="J149" s="3" t="n">
        <v>570</v>
      </c>
    </row>
    <row r="150">
      <c r="A150" s="6" t="n">
        <v>46135</v>
      </c>
      <c r="B150" s="3" t="inlineStr">
        <is>
          <t>April</t>
        </is>
      </c>
      <c r="C150" s="3" t="inlineStr">
        <is>
          <t>duration</t>
        </is>
      </c>
      <c r="D150" s="3" t="inlineStr"/>
      <c r="E150" s="3" t="inlineStr"/>
      <c r="F150" s="3">
        <f>IF(J150="","",IF(J150&lt;0,"-","")&amp;INT(ABS(J150)/60)&amp;"h "&amp;TEXT(MOD(ABS(J150),60),"00")&amp;"m")</f>
        <v/>
      </c>
      <c r="G150" s="3" t="inlineStr">
        <is>
          <t>Pause</t>
        </is>
      </c>
      <c r="H150" s="3" t="inlineStr">
        <is>
          <t>Pause #pause</t>
        </is>
      </c>
      <c r="I150" s="3" t="inlineStr">
        <is>
          <t>nein</t>
        </is>
      </c>
      <c r="J150" s="3" t="n">
        <v>-60</v>
      </c>
    </row>
    <row r="151">
      <c r="A151" s="6" t="n">
        <v>46136</v>
      </c>
      <c r="B151" s="3" t="inlineStr">
        <is>
          <t>April</t>
        </is>
      </c>
      <c r="C151" s="3" t="inlineStr">
        <is>
          <t>range</t>
        </is>
      </c>
      <c r="D151" s="3" t="inlineStr">
        <is>
          <t>06:00</t>
        </is>
      </c>
      <c r="E151" s="3" t="inlineStr">
        <is>
          <t>13:15</t>
        </is>
      </c>
      <c r="F151" s="3">
        <f>IF(J151="","",IF(J151&lt;0,"-","")&amp;INT(ABS(J151)/60)&amp;"h "&amp;TEXT(MOD(ABS(J151),60),"00")&amp;"m")</f>
        <v/>
      </c>
      <c r="G151" s="3" t="inlineStr">
        <is>
          <t>Robotik 24FADP01, 24FSDV01</t>
        </is>
      </c>
      <c r="H151" s="3" t="inlineStr">
        <is>
          <t>Robotik 24FADP01, 24FSDV01 #kurs#24fadp01#24fsdv01#robotik</t>
        </is>
      </c>
      <c r="I151" s="3" t="inlineStr">
        <is>
          <t>nein</t>
        </is>
      </c>
      <c r="J151" s="3" t="n">
        <v>435</v>
      </c>
    </row>
    <row r="152">
      <c r="A152" s="6" t="n">
        <v>46136</v>
      </c>
      <c r="B152" s="3" t="inlineStr">
        <is>
          <t>April</t>
        </is>
      </c>
      <c r="C152" s="3" t="inlineStr">
        <is>
          <t>duration</t>
        </is>
      </c>
      <c r="D152" s="3" t="inlineStr"/>
      <c r="E152" s="3" t="inlineStr"/>
      <c r="F152" s="3">
        <f>IF(J152="","",IF(J152&lt;0,"-","")&amp;INT(ABS(J152)/60)&amp;"h "&amp;TEXT(MOD(ABS(J152),60),"00")&amp;"m")</f>
        <v/>
      </c>
      <c r="G152" s="3" t="inlineStr">
        <is>
          <t>Pause</t>
        </is>
      </c>
      <c r="H152" s="3" t="inlineStr">
        <is>
          <t>Pause #pause</t>
        </is>
      </c>
      <c r="I152" s="3" t="inlineStr">
        <is>
          <t>nein</t>
        </is>
      </c>
      <c r="J152" s="3" t="n">
        <v>-60</v>
      </c>
    </row>
    <row r="153">
      <c r="A153" s="6" t="n">
        <v>46139</v>
      </c>
      <c r="B153" s="3" t="inlineStr">
        <is>
          <t>April</t>
        </is>
      </c>
      <c r="C153" s="3" t="inlineStr">
        <is>
          <t>range</t>
        </is>
      </c>
      <c r="D153" s="3" t="inlineStr">
        <is>
          <t>06:00</t>
        </is>
      </c>
      <c r="E153" s="3" t="inlineStr">
        <is>
          <t>13:15</t>
        </is>
      </c>
      <c r="F153" s="3">
        <f>IF(J153="","",IF(J153&lt;0,"-","")&amp;INT(ABS(J153)/60)&amp;"h "&amp;TEXT(MOD(ABS(J153),60),"00")&amp;"m")</f>
        <v/>
      </c>
      <c r="G153" s="3" t="inlineStr">
        <is>
          <t>Büro</t>
        </is>
      </c>
      <c r="H153" s="3" t="inlineStr">
        <is>
          <t>Büro #büro</t>
        </is>
      </c>
      <c r="I153" s="3" t="inlineStr">
        <is>
          <t>nein</t>
        </is>
      </c>
      <c r="J153" s="3" t="n">
        <v>435</v>
      </c>
    </row>
    <row r="154">
      <c r="A154" s="6" t="n">
        <v>46139</v>
      </c>
      <c r="B154" s="3" t="inlineStr">
        <is>
          <t>April</t>
        </is>
      </c>
      <c r="C154" s="3" t="inlineStr">
        <is>
          <t>duration</t>
        </is>
      </c>
      <c r="D154" s="3" t="inlineStr"/>
      <c r="E154" s="3" t="inlineStr"/>
      <c r="F154" s="3">
        <f>IF(J154="","",IF(J154&lt;0,"-","")&amp;INT(ABS(J154)/60)&amp;"h "&amp;TEXT(MOD(ABS(J154),60),"00")&amp;"m")</f>
        <v/>
      </c>
      <c r="G154" s="3" t="inlineStr">
        <is>
          <t>Pause</t>
        </is>
      </c>
      <c r="H154" s="3" t="inlineStr">
        <is>
          <t>Pause #pause</t>
        </is>
      </c>
      <c r="I154" s="3" t="inlineStr">
        <is>
          <t>nein</t>
        </is>
      </c>
      <c r="J154" s="3" t="n">
        <v>-60</v>
      </c>
    </row>
    <row r="155">
      <c r="A155" s="6" t="n">
        <v>46140</v>
      </c>
      <c r="B155" s="3" t="inlineStr">
        <is>
          <t>April</t>
        </is>
      </c>
      <c r="C155" s="3" t="inlineStr">
        <is>
          <t>range</t>
        </is>
      </c>
      <c r="D155" s="3" t="inlineStr">
        <is>
          <t>06:00</t>
        </is>
      </c>
      <c r="E155" s="3" t="inlineStr">
        <is>
          <t>15:45</t>
        </is>
      </c>
      <c r="F155" s="3">
        <f>IF(J155="","",IF(J155&lt;0,"-","")&amp;INT(ABS(J155)/60)&amp;"h "&amp;TEXT(MOD(ABS(J155),60),"00")&amp;"m")</f>
        <v/>
      </c>
      <c r="G155" s="3" t="inlineStr">
        <is>
          <t>Büro</t>
        </is>
      </c>
      <c r="H155" s="3" t="inlineStr">
        <is>
          <t>Büro #büro</t>
        </is>
      </c>
      <c r="I155" s="3" t="inlineStr">
        <is>
          <t>nein</t>
        </is>
      </c>
      <c r="J155" s="3" t="n">
        <v>585</v>
      </c>
    </row>
    <row r="156">
      <c r="A156" s="6" t="n">
        <v>46140</v>
      </c>
      <c r="B156" s="3" t="inlineStr">
        <is>
          <t>April</t>
        </is>
      </c>
      <c r="C156" s="3" t="inlineStr">
        <is>
          <t>duration</t>
        </is>
      </c>
      <c r="D156" s="3" t="inlineStr"/>
      <c r="E156" s="3" t="inlineStr"/>
      <c r="F156" s="3">
        <f>IF(J156="","",IF(J156&lt;0,"-","")&amp;INT(ABS(J156)/60)&amp;"h "&amp;TEXT(MOD(ABS(J156),60),"00")&amp;"m")</f>
        <v/>
      </c>
      <c r="G156" s="3" t="inlineStr">
        <is>
          <t>Pause</t>
        </is>
      </c>
      <c r="H156" s="3" t="inlineStr">
        <is>
          <t>Pause #pause</t>
        </is>
      </c>
      <c r="I156" s="3" t="inlineStr">
        <is>
          <t>nein</t>
        </is>
      </c>
      <c r="J156" s="3" t="n">
        <v>-60</v>
      </c>
    </row>
    <row r="157">
      <c r="A157" s="6" t="n">
        <v>46141</v>
      </c>
      <c r="B157" s="3" t="inlineStr">
        <is>
          <t>April</t>
        </is>
      </c>
      <c r="C157" s="3" t="inlineStr">
        <is>
          <t>duration</t>
        </is>
      </c>
      <c r="D157" s="3" t="inlineStr"/>
      <c r="E157" s="3" t="inlineStr"/>
      <c r="F157" s="3">
        <f>IF(J157="","",IF(J157&lt;0,"-","")&amp;INT(ABS(J157)/60)&amp;"h "&amp;TEXT(MOD(ABS(J157),60),"00")&amp;"m")</f>
        <v/>
      </c>
      <c r="G157" s="3" t="inlineStr">
        <is>
          <t>Altersfreizeit</t>
        </is>
      </c>
      <c r="H157" s="3" t="inlineStr">
        <is>
          <t>Altersfreizeit #altersfreizeit</t>
        </is>
      </c>
      <c r="I157" s="3" t="inlineStr">
        <is>
          <t>nein</t>
        </is>
      </c>
      <c r="J157" s="3" t="n">
        <v>450</v>
      </c>
    </row>
    <row r="158">
      <c r="A158" s="6" t="n">
        <v>46142</v>
      </c>
      <c r="B158" s="3" t="inlineStr">
        <is>
          <t>April</t>
        </is>
      </c>
      <c r="C158" s="3" t="inlineStr">
        <is>
          <t>duration</t>
        </is>
      </c>
      <c r="D158" s="3" t="inlineStr"/>
      <c r="E158" s="3" t="inlineStr"/>
      <c r="F158" s="3">
        <f>IF(J158="","",IF(J158&lt;0,"-","")&amp;INT(ABS(J158)/60)&amp;"h "&amp;TEXT(MOD(ABS(J158),60),"00")&amp;"m")</f>
        <v/>
      </c>
      <c r="G158" s="3" t="inlineStr">
        <is>
          <t>Ausgleichstag</t>
        </is>
      </c>
      <c r="H158" s="3" t="inlineStr">
        <is>
          <t>Ausgleichstag #ausgleichstag</t>
        </is>
      </c>
      <c r="I158" s="3" t="inlineStr">
        <is>
          <t>nein</t>
        </is>
      </c>
      <c r="J158" s="3" t="n">
        <v>0</v>
      </c>
    </row>
    <row r="159">
      <c r="A159" s="6" t="n">
        <v>46143</v>
      </c>
      <c r="B159" s="3" t="inlineStr">
        <is>
          <t>Mai</t>
        </is>
      </c>
      <c r="C159" s="3" t="inlineStr">
        <is>
          <t>duration</t>
        </is>
      </c>
      <c r="D159" s="3" t="inlineStr"/>
      <c r="E159" s="3" t="inlineStr"/>
      <c r="F159" s="3">
        <f>IF(J159="","",IF(J159&lt;0,"-","")&amp;INT(ABS(J159)/60)&amp;"h "&amp;TEXT(MOD(ABS(J159),60),"00")&amp;"m")</f>
        <v/>
      </c>
      <c r="G159" s="3" t="inlineStr">
        <is>
          <t>Feiertag</t>
        </is>
      </c>
      <c r="H159" s="3" t="inlineStr">
        <is>
          <t>Feiertag #feiertag</t>
        </is>
      </c>
      <c r="I159" s="3" t="inlineStr">
        <is>
          <t>nein</t>
        </is>
      </c>
      <c r="J159" s="3" t="n">
        <v>450</v>
      </c>
    </row>
    <row r="160">
      <c r="A160" s="6" t="n">
        <v>46146</v>
      </c>
      <c r="B160" s="3" t="inlineStr">
        <is>
          <t>Mai</t>
        </is>
      </c>
      <c r="C160" s="3" t="inlineStr">
        <is>
          <t>range</t>
        </is>
      </c>
      <c r="D160" s="3" t="inlineStr">
        <is>
          <t>06:00</t>
        </is>
      </c>
      <c r="E160" s="3" t="inlineStr">
        <is>
          <t>16:00</t>
        </is>
      </c>
      <c r="F160" s="3">
        <f>IF(J160="","",IF(J160&lt;0,"-","")&amp;INT(ABS(J160)/60)&amp;"h "&amp;TEXT(MOD(ABS(J160),60),"00")&amp;"m")</f>
        <v/>
      </c>
      <c r="G160" s="3" t="inlineStr">
        <is>
          <t>Basis-Softwarelogik 25FS03</t>
        </is>
      </c>
      <c r="H160" s="3" t="inlineStr">
        <is>
          <t>Basis-Softwarelogik 25FS03 #kurs#25fs03#basis-softwarelogik</t>
        </is>
      </c>
      <c r="I160" s="3" t="inlineStr">
        <is>
          <t>nein</t>
        </is>
      </c>
      <c r="J160" s="3" t="n">
        <v>600</v>
      </c>
    </row>
    <row r="161">
      <c r="A161" s="6" t="n">
        <v>46146</v>
      </c>
      <c r="B161" s="3" t="inlineStr">
        <is>
          <t>Mai</t>
        </is>
      </c>
      <c r="C161" s="3" t="inlineStr">
        <is>
          <t>duration</t>
        </is>
      </c>
      <c r="D161" s="3" t="inlineStr"/>
      <c r="E161" s="3" t="inlineStr"/>
      <c r="F161" s="3">
        <f>IF(J161="","",IF(J161&lt;0,"-","")&amp;INT(ABS(J161)/60)&amp;"h "&amp;TEXT(MOD(ABS(J161),60),"00")&amp;"m")</f>
        <v/>
      </c>
      <c r="G161" s="3" t="inlineStr">
        <is>
          <t>Pause</t>
        </is>
      </c>
      <c r="H161" s="3" t="inlineStr">
        <is>
          <t>Pause #pause</t>
        </is>
      </c>
      <c r="I161" s="3" t="inlineStr">
        <is>
          <t>nein</t>
        </is>
      </c>
      <c r="J161" s="3" t="n">
        <v>-60</v>
      </c>
    </row>
    <row r="162">
      <c r="A162" s="6" t="n">
        <v>46147</v>
      </c>
      <c r="B162" s="3" t="inlineStr">
        <is>
          <t>Mai</t>
        </is>
      </c>
      <c r="C162" s="3" t="inlineStr">
        <is>
          <t>range</t>
        </is>
      </c>
      <c r="D162" s="3" t="inlineStr">
        <is>
          <t>06:00</t>
        </is>
      </c>
      <c r="E162" s="3" t="inlineStr">
        <is>
          <t>15:45</t>
        </is>
      </c>
      <c r="F162" s="3">
        <f>IF(J162="","",IF(J162&lt;0,"-","")&amp;INT(ABS(J162)/60)&amp;"h "&amp;TEXT(MOD(ABS(J162),60),"00")&amp;"m")</f>
        <v/>
      </c>
      <c r="G162" s="3" t="inlineStr">
        <is>
          <t>Basis-Softwarelogik 25FS03</t>
        </is>
      </c>
      <c r="H162" s="3" t="inlineStr">
        <is>
          <t>Basis-Softwarelogik 25FS03 #kurs#25fs03#basis-softwarelogik</t>
        </is>
      </c>
      <c r="I162" s="3" t="inlineStr">
        <is>
          <t>nein</t>
        </is>
      </c>
      <c r="J162" s="3" t="n">
        <v>585</v>
      </c>
    </row>
    <row r="163">
      <c r="A163" s="6" t="n">
        <v>46147</v>
      </c>
      <c r="B163" s="3" t="inlineStr">
        <is>
          <t>Mai</t>
        </is>
      </c>
      <c r="C163" s="3" t="inlineStr">
        <is>
          <t>duration</t>
        </is>
      </c>
      <c r="D163" s="3" t="inlineStr"/>
      <c r="E163" s="3" t="inlineStr"/>
      <c r="F163" s="3">
        <f>IF(J163="","",IF(J163&lt;0,"-","")&amp;INT(ABS(J163)/60)&amp;"h "&amp;TEXT(MOD(ABS(J163),60),"00")&amp;"m")</f>
        <v/>
      </c>
      <c r="G163" s="3" t="inlineStr">
        <is>
          <t>Pause</t>
        </is>
      </c>
      <c r="H163" s="3" t="inlineStr">
        <is>
          <t>Pause #pause</t>
        </is>
      </c>
      <c r="I163" s="3" t="inlineStr">
        <is>
          <t>nein</t>
        </is>
      </c>
      <c r="J163" s="3" t="n">
        <v>-60</v>
      </c>
    </row>
    <row r="164">
      <c r="A164" s="6" t="n">
        <v>46148</v>
      </c>
      <c r="B164" s="3" t="inlineStr">
        <is>
          <t>Mai</t>
        </is>
      </c>
      <c r="C164" s="3" t="inlineStr">
        <is>
          <t>duration</t>
        </is>
      </c>
      <c r="D164" s="3" t="inlineStr"/>
      <c r="E164" s="3" t="inlineStr"/>
      <c r="F164" s="3">
        <f>IF(J164="","",IF(J164&lt;0,"-","")&amp;INT(ABS(J164)/60)&amp;"h "&amp;TEXT(MOD(ABS(J164),60),"00")&amp;"m")</f>
        <v/>
      </c>
      <c r="G164" s="3" t="inlineStr">
        <is>
          <t>Urlaub</t>
        </is>
      </c>
      <c r="H164" s="3" t="inlineStr">
        <is>
          <t>Urlaub #urlaub</t>
        </is>
      </c>
      <c r="I164" s="3" t="inlineStr">
        <is>
          <t>nein</t>
        </is>
      </c>
      <c r="J164" s="3" t="n">
        <v>450</v>
      </c>
    </row>
    <row r="165">
      <c r="A165" s="6" t="n">
        <v>46149</v>
      </c>
      <c r="B165" s="3" t="inlineStr">
        <is>
          <t>Mai</t>
        </is>
      </c>
      <c r="C165" s="3" t="inlineStr">
        <is>
          <t>duration</t>
        </is>
      </c>
      <c r="D165" s="3" t="inlineStr"/>
      <c r="E165" s="3" t="inlineStr"/>
      <c r="F165" s="3">
        <f>IF(J165="","",IF(J165&lt;0,"-","")&amp;INT(ABS(J165)/60)&amp;"h "&amp;TEXT(MOD(ABS(J165),60),"00")&amp;"m")</f>
        <v/>
      </c>
      <c r="G165" s="3" t="inlineStr">
        <is>
          <t>Urlaub</t>
        </is>
      </c>
      <c r="H165" s="3" t="inlineStr">
        <is>
          <t>Urlaub #urlaub</t>
        </is>
      </c>
      <c r="I165" s="3" t="inlineStr">
        <is>
          <t>nein</t>
        </is>
      </c>
      <c r="J165" s="3" t="n">
        <v>450</v>
      </c>
    </row>
    <row r="166">
      <c r="A166" s="6" t="n">
        <v>46150</v>
      </c>
      <c r="B166" s="3" t="inlineStr">
        <is>
          <t>Mai</t>
        </is>
      </c>
      <c r="C166" s="3" t="inlineStr">
        <is>
          <t>duration</t>
        </is>
      </c>
      <c r="D166" s="3" t="inlineStr"/>
      <c r="E166" s="3" t="inlineStr"/>
      <c r="F166" s="3">
        <f>IF(J166="","",IF(J166&lt;0,"-","")&amp;INT(ABS(J166)/60)&amp;"h "&amp;TEXT(MOD(ABS(J166),60),"00")&amp;"m")</f>
        <v/>
      </c>
      <c r="G166" s="3" t="inlineStr">
        <is>
          <t>Urlaub</t>
        </is>
      </c>
      <c r="H166" s="3" t="inlineStr">
        <is>
          <t>Urlaub #urlaub</t>
        </is>
      </c>
      <c r="I166" s="3" t="inlineStr">
        <is>
          <t>nein</t>
        </is>
      </c>
      <c r="J166" s="3" t="n">
        <v>450</v>
      </c>
    </row>
    <row r="167">
      <c r="A167" s="6" t="n">
        <v>46153</v>
      </c>
      <c r="B167" s="3" t="inlineStr">
        <is>
          <t>Mai</t>
        </is>
      </c>
      <c r="C167" s="3" t="inlineStr">
        <is>
          <t>range</t>
        </is>
      </c>
      <c r="D167" s="3" t="inlineStr">
        <is>
          <t>06:00</t>
        </is>
      </c>
      <c r="E167" s="3" t="inlineStr">
        <is>
          <t>16:45</t>
        </is>
      </c>
      <c r="F167" s="3">
        <f>IF(J167="","",IF(J167&lt;0,"-","")&amp;INT(ABS(J167)/60)&amp;"h "&amp;TEXT(MOD(ABS(J167),60),"00")&amp;"m")</f>
        <v/>
      </c>
      <c r="G167" s="3" t="inlineStr">
        <is>
          <t>SWE - Java 25FA02</t>
        </is>
      </c>
      <c r="H167" s="3" t="inlineStr">
        <is>
          <t>SWE - Java 25FA02 #swe-java#java#25fa02#kurs</t>
        </is>
      </c>
      <c r="I167" s="3" t="inlineStr">
        <is>
          <t>nein</t>
        </is>
      </c>
      <c r="J167" s="3" t="n">
        <v>645</v>
      </c>
    </row>
    <row r="168">
      <c r="A168" s="6" t="n">
        <v>46153</v>
      </c>
      <c r="B168" s="3" t="inlineStr">
        <is>
          <t>Mai</t>
        </is>
      </c>
      <c r="C168" s="3" t="inlineStr">
        <is>
          <t>duration</t>
        </is>
      </c>
      <c r="D168" s="3" t="inlineStr"/>
      <c r="E168" s="3" t="inlineStr"/>
      <c r="F168" s="3">
        <f>IF(J168="","",IF(J168&lt;0,"-","")&amp;INT(ABS(J168)/60)&amp;"h "&amp;TEXT(MOD(ABS(J168),60),"00")&amp;"m")</f>
        <v/>
      </c>
      <c r="G168" s="3" t="inlineStr">
        <is>
          <t>Pause</t>
        </is>
      </c>
      <c r="H168" s="3" t="inlineStr">
        <is>
          <t>Pause #pause</t>
        </is>
      </c>
      <c r="I168" s="3" t="inlineStr">
        <is>
          <t>nein</t>
        </is>
      </c>
      <c r="J168" s="3" t="n">
        <v>-60</v>
      </c>
    </row>
    <row r="169">
      <c r="A169" s="6" t="n">
        <v>46154</v>
      </c>
      <c r="B169" s="3" t="inlineStr">
        <is>
          <t>Mai</t>
        </is>
      </c>
      <c r="C169" s="3" t="inlineStr">
        <is>
          <t>range</t>
        </is>
      </c>
      <c r="D169" s="3" t="inlineStr">
        <is>
          <t>06:00</t>
        </is>
      </c>
      <c r="E169" s="3" t="inlineStr">
        <is>
          <t>16:15</t>
        </is>
      </c>
      <c r="F169" s="3">
        <f>IF(J169="","",IF(J169&lt;0,"-","")&amp;INT(ABS(J169)/60)&amp;"h "&amp;TEXT(MOD(ABS(J169),60),"00")&amp;"m")</f>
        <v/>
      </c>
      <c r="G169" s="3" t="inlineStr">
        <is>
          <t>SWE - Java 25FA02</t>
        </is>
      </c>
      <c r="H169" s="3" t="inlineStr">
        <is>
          <t>SWE - Java 25FA02 #swe-java#java#25fa02#kurs</t>
        </is>
      </c>
      <c r="I169" s="3" t="inlineStr">
        <is>
          <t>nein</t>
        </is>
      </c>
      <c r="J169" s="3" t="n">
        <v>615</v>
      </c>
    </row>
    <row r="170">
      <c r="A170" s="6" t="n">
        <v>46154</v>
      </c>
      <c r="B170" s="3" t="inlineStr">
        <is>
          <t>Mai</t>
        </is>
      </c>
      <c r="C170" s="3" t="inlineStr">
        <is>
          <t>duration</t>
        </is>
      </c>
      <c r="D170" s="3" t="inlineStr"/>
      <c r="E170" s="3" t="inlineStr"/>
      <c r="F170" s="3">
        <f>IF(J170="","",IF(J170&lt;0,"-","")&amp;INT(ABS(J170)/60)&amp;"h "&amp;TEXT(MOD(ABS(J170),60),"00")&amp;"m")</f>
        <v/>
      </c>
      <c r="G170" s="3" t="inlineStr">
        <is>
          <t>Pause</t>
        </is>
      </c>
      <c r="H170" s="3" t="inlineStr">
        <is>
          <t>Pause #pause</t>
        </is>
      </c>
      <c r="I170" s="3" t="inlineStr">
        <is>
          <t>nein</t>
        </is>
      </c>
      <c r="J170" s="3" t="n">
        <v>-60</v>
      </c>
    </row>
    <row r="171">
      <c r="A171" s="6" t="n">
        <v>46155</v>
      </c>
      <c r="B171" s="3" t="inlineStr">
        <is>
          <t>Mai</t>
        </is>
      </c>
      <c r="C171" s="3" t="inlineStr">
        <is>
          <t>range</t>
        </is>
      </c>
      <c r="D171" s="3" t="inlineStr">
        <is>
          <t>06:00</t>
        </is>
      </c>
      <c r="E171" s="3" t="inlineStr">
        <is>
          <t>17:00</t>
        </is>
      </c>
      <c r="F171" s="3">
        <f>IF(J171="","",IF(J171&lt;0,"-","")&amp;INT(ABS(J171)/60)&amp;"h "&amp;TEXT(MOD(ABS(J171),60),"00")&amp;"m")</f>
        <v/>
      </c>
      <c r="G171" s="3" t="inlineStr">
        <is>
          <t>SWE - Java 25FA02</t>
        </is>
      </c>
      <c r="H171" s="3" t="inlineStr">
        <is>
          <t>SWE - Java 25FA02 #swe-java#java#25fa02#kurs</t>
        </is>
      </c>
      <c r="I171" s="3" t="inlineStr">
        <is>
          <t>nein</t>
        </is>
      </c>
      <c r="J171" s="3" t="n">
        <v>660</v>
      </c>
    </row>
    <row r="172">
      <c r="A172" s="6" t="n">
        <v>46155</v>
      </c>
      <c r="B172" s="3" t="inlineStr">
        <is>
          <t>Mai</t>
        </is>
      </c>
      <c r="C172" s="3" t="inlineStr">
        <is>
          <t>duration</t>
        </is>
      </c>
      <c r="D172" s="3" t="inlineStr"/>
      <c r="E172" s="3" t="inlineStr"/>
      <c r="F172" s="3">
        <f>IF(J172="","",IF(J172&lt;0,"-","")&amp;INT(ABS(J172)/60)&amp;"h "&amp;TEXT(MOD(ABS(J172),60),"00")&amp;"m")</f>
        <v/>
      </c>
      <c r="G172" s="3" t="inlineStr">
        <is>
          <t>Pause</t>
        </is>
      </c>
      <c r="H172" s="3" t="inlineStr">
        <is>
          <t>Pause #pause</t>
        </is>
      </c>
      <c r="I172" s="3" t="inlineStr">
        <is>
          <t>nein</t>
        </is>
      </c>
      <c r="J172" s="3" t="n">
        <v>-60</v>
      </c>
    </row>
    <row r="173">
      <c r="A173" s="6" t="n">
        <v>46156</v>
      </c>
      <c r="B173" s="3" t="inlineStr">
        <is>
          <t>Mai</t>
        </is>
      </c>
      <c r="C173" s="3" t="inlineStr">
        <is>
          <t>duration</t>
        </is>
      </c>
      <c r="D173" s="3" t="inlineStr"/>
      <c r="E173" s="3" t="inlineStr"/>
      <c r="F173" s="3">
        <f>IF(J173="","",IF(J173&lt;0,"-","")&amp;INT(ABS(J173)/60)&amp;"h "&amp;TEXT(MOD(ABS(J173),60),"00")&amp;"m")</f>
        <v/>
      </c>
      <c r="G173" s="3" t="inlineStr">
        <is>
          <t>Feiertag</t>
        </is>
      </c>
      <c r="H173" s="3" t="inlineStr">
        <is>
          <t>Feiertag #feiertag</t>
        </is>
      </c>
      <c r="I173" s="3" t="inlineStr">
        <is>
          <t>nein</t>
        </is>
      </c>
      <c r="J173" s="3" t="n">
        <v>450</v>
      </c>
    </row>
    <row r="174">
      <c r="A174" s="6" t="n">
        <v>46157</v>
      </c>
      <c r="B174" s="3" t="inlineStr">
        <is>
          <t>Mai</t>
        </is>
      </c>
      <c r="C174" s="3" t="inlineStr">
        <is>
          <t>range</t>
        </is>
      </c>
      <c r="D174" s="3" t="inlineStr">
        <is>
          <t>06:00</t>
        </is>
      </c>
      <c r="E174" s="3" t="inlineStr">
        <is>
          <t>15:45</t>
        </is>
      </c>
      <c r="F174" s="3">
        <f>IF(J174="","",IF(J174&lt;0,"-","")&amp;INT(ABS(J174)/60)&amp;"h "&amp;TEXT(MOD(ABS(J174),60),"00")&amp;"m")</f>
        <v/>
      </c>
      <c r="G174" s="3" t="inlineStr">
        <is>
          <t>SWE - Java 25FA02</t>
        </is>
      </c>
      <c r="H174" s="3" t="inlineStr">
        <is>
          <t>SWE - Java 25FA02 #swe-java#java#25fa02#kurs</t>
        </is>
      </c>
      <c r="I174" s="3" t="inlineStr">
        <is>
          <t>nein</t>
        </is>
      </c>
      <c r="J174" s="3" t="n">
        <v>585</v>
      </c>
    </row>
    <row r="175">
      <c r="A175" s="6" t="n">
        <v>46157</v>
      </c>
      <c r="B175" s="3" t="inlineStr">
        <is>
          <t>Mai</t>
        </is>
      </c>
      <c r="C175" s="3" t="inlineStr">
        <is>
          <t>duration</t>
        </is>
      </c>
      <c r="D175" s="3" t="inlineStr"/>
      <c r="E175" s="3" t="inlineStr"/>
      <c r="F175" s="3">
        <f>IF(J175="","",IF(J175&lt;0,"-","")&amp;INT(ABS(J175)/60)&amp;"h "&amp;TEXT(MOD(ABS(J175),60),"00")&amp;"m")</f>
        <v/>
      </c>
      <c r="G175" s="3" t="inlineStr">
        <is>
          <t>Pause</t>
        </is>
      </c>
      <c r="H175" s="3" t="inlineStr">
        <is>
          <t>Pause #pause</t>
        </is>
      </c>
      <c r="I175" s="3" t="inlineStr">
        <is>
          <t>nein</t>
        </is>
      </c>
      <c r="J175" s="3" t="n">
        <v>-60</v>
      </c>
    </row>
    <row r="176">
      <c r="A176" s="6" t="n">
        <v>46160</v>
      </c>
      <c r="B176" s="3" t="inlineStr">
        <is>
          <t>Mai</t>
        </is>
      </c>
      <c r="C176" s="3" t="inlineStr">
        <is>
          <t>range</t>
        </is>
      </c>
      <c r="D176" s="3" t="inlineStr">
        <is>
          <t>06:00</t>
        </is>
      </c>
      <c r="E176" s="3" t="inlineStr">
        <is>
          <t>14:45</t>
        </is>
      </c>
      <c r="F176" s="3">
        <f>IF(J176="","",IF(J176&lt;0,"-","")&amp;INT(ABS(J176)/60)&amp;"h "&amp;TEXT(MOD(ABS(J176),60),"00")&amp;"m")</f>
        <v/>
      </c>
      <c r="G176" s="3" t="inlineStr">
        <is>
          <t>Büro</t>
        </is>
      </c>
      <c r="H176" s="3" t="inlineStr">
        <is>
          <t>Büro</t>
        </is>
      </c>
      <c r="I176" s="3" t="inlineStr">
        <is>
          <t>nein</t>
        </is>
      </c>
      <c r="J176" s="3" t="n">
        <v>525</v>
      </c>
    </row>
    <row r="177">
      <c r="A177" s="6" t="n">
        <v>46160</v>
      </c>
      <c r="B177" s="3" t="inlineStr">
        <is>
          <t>Mai</t>
        </is>
      </c>
      <c r="C177" s="3" t="inlineStr">
        <is>
          <t>duration</t>
        </is>
      </c>
      <c r="D177" s="3" t="inlineStr"/>
      <c r="E177" s="3" t="inlineStr"/>
      <c r="F177" s="3">
        <f>IF(J177="","",IF(J177&lt;0,"-","")&amp;INT(ABS(J177)/60)&amp;"h "&amp;TEXT(MOD(ABS(J177),60),"00")&amp;"m")</f>
        <v/>
      </c>
      <c r="G177" s="3" t="inlineStr">
        <is>
          <t>Pause</t>
        </is>
      </c>
      <c r="H177" s="3" t="inlineStr">
        <is>
          <t>Pause</t>
        </is>
      </c>
      <c r="I177" s="3" t="inlineStr">
        <is>
          <t>nein</t>
        </is>
      </c>
      <c r="J177" s="3" t="n">
        <v>-60</v>
      </c>
    </row>
    <row r="178">
      <c r="A178" s="6" t="n">
        <v>46161</v>
      </c>
      <c r="B178" s="3" t="inlineStr">
        <is>
          <t>Mai</t>
        </is>
      </c>
      <c r="C178" s="3" t="inlineStr">
        <is>
          <t>duration</t>
        </is>
      </c>
      <c r="D178" s="3" t="inlineStr"/>
      <c r="E178" s="3" t="inlineStr"/>
      <c r="F178" s="3">
        <f>IF(J178="","",IF(J178&lt;0,"-","")&amp;INT(ABS(J178)/60)&amp;"h "&amp;TEXT(MOD(ABS(J178),60),"00")&amp;"m")</f>
        <v/>
      </c>
      <c r="G178" s="3" t="inlineStr">
        <is>
          <t>Ausgleichstag</t>
        </is>
      </c>
      <c r="H178" s="3" t="inlineStr">
        <is>
          <t>Ausgleichstag #ausgleichstag</t>
        </is>
      </c>
      <c r="I178" s="3" t="inlineStr">
        <is>
          <t>nein</t>
        </is>
      </c>
      <c r="J178" s="3" t="n">
        <v>0</v>
      </c>
    </row>
    <row r="179">
      <c r="A179" s="6" t="n">
        <v>46162</v>
      </c>
      <c r="B179" s="3" t="inlineStr">
        <is>
          <t>Mai</t>
        </is>
      </c>
      <c r="C179" s="3" t="inlineStr">
        <is>
          <t>duration</t>
        </is>
      </c>
      <c r="D179" s="3" t="inlineStr"/>
      <c r="E179" s="3" t="inlineStr"/>
      <c r="F179" s="3">
        <f>IF(J179="","",IF(J179&lt;0,"-","")&amp;INT(ABS(J179)/60)&amp;"h "&amp;TEXT(MOD(ABS(J179),60),"00")&amp;"m")</f>
        <v/>
      </c>
      <c r="G179" s="3" t="inlineStr">
        <is>
          <t>Altersfreizeit</t>
        </is>
      </c>
      <c r="H179" s="3" t="inlineStr">
        <is>
          <t>Altersfreizeit #altersfreizeit</t>
        </is>
      </c>
      <c r="I179" s="3" t="inlineStr">
        <is>
          <t>nein</t>
        </is>
      </c>
      <c r="J179" s="3" t="n">
        <v>450</v>
      </c>
    </row>
    <row r="180">
      <c r="A180" s="6" t="n">
        <v>46163</v>
      </c>
      <c r="B180" s="3" t="inlineStr">
        <is>
          <t>Mai</t>
        </is>
      </c>
      <c r="C180" s="3" t="inlineStr">
        <is>
          <t>range</t>
        </is>
      </c>
      <c r="D180" s="3" t="inlineStr">
        <is>
          <t>06:00</t>
        </is>
      </c>
      <c r="E180" s="3" t="inlineStr">
        <is>
          <t>13:45</t>
        </is>
      </c>
      <c r="F180" s="3">
        <f>IF(J180="","",IF(J180&lt;0,"-","")&amp;INT(ABS(J180)/60)&amp;"h "&amp;TEXT(MOD(ABS(J180),60),"00")&amp;"m")</f>
        <v/>
      </c>
      <c r="G180" s="3" t="inlineStr">
        <is>
          <t>Büro</t>
        </is>
      </c>
      <c r="H180" s="3" t="inlineStr">
        <is>
          <t>Büro</t>
        </is>
      </c>
      <c r="I180" s="3" t="inlineStr">
        <is>
          <t>nein</t>
        </is>
      </c>
      <c r="J180" s="3" t="n">
        <v>465</v>
      </c>
    </row>
    <row r="181">
      <c r="A181" s="6" t="n">
        <v>46163</v>
      </c>
      <c r="B181" s="3" t="inlineStr">
        <is>
          <t>Mai</t>
        </is>
      </c>
      <c r="C181" s="3" t="inlineStr">
        <is>
          <t>duration</t>
        </is>
      </c>
      <c r="D181" s="3" t="inlineStr"/>
      <c r="E181" s="3" t="inlineStr"/>
      <c r="F181" s="3">
        <f>IF(J181="","",IF(J181&lt;0,"-","")&amp;INT(ABS(J181)/60)&amp;"h "&amp;TEXT(MOD(ABS(J181),60),"00")&amp;"m")</f>
        <v/>
      </c>
      <c r="G181" s="3" t="inlineStr">
        <is>
          <t>Pause</t>
        </is>
      </c>
      <c r="H181" s="3" t="inlineStr">
        <is>
          <t>Pause #pause</t>
        </is>
      </c>
      <c r="I181" s="3" t="inlineStr">
        <is>
          <t>nein</t>
        </is>
      </c>
      <c r="J181" s="3" t="n">
        <v>-60</v>
      </c>
    </row>
    <row r="182">
      <c r="A182" s="6" t="n">
        <v>46164</v>
      </c>
      <c r="B182" s="3" t="inlineStr">
        <is>
          <t>Mai</t>
        </is>
      </c>
      <c r="C182" s="3" t="inlineStr">
        <is>
          <t>range</t>
        </is>
      </c>
      <c r="D182" s="3" t="inlineStr">
        <is>
          <t>06:00</t>
        </is>
      </c>
      <c r="E182" s="3" t="inlineStr">
        <is>
          <t>14:15</t>
        </is>
      </c>
      <c r="F182" s="3">
        <f>IF(J182="","",IF(J182&lt;0,"-","")&amp;INT(ABS(J182)/60)&amp;"h "&amp;TEXT(MOD(ABS(J182),60),"00")&amp;"m")</f>
        <v/>
      </c>
      <c r="G182" s="3" t="inlineStr">
        <is>
          <t>Büro</t>
        </is>
      </c>
      <c r="H182" s="3" t="inlineStr">
        <is>
          <t>Büro</t>
        </is>
      </c>
      <c r="I182" s="3" t="inlineStr">
        <is>
          <t>nein</t>
        </is>
      </c>
      <c r="J182" s="3" t="n">
        <v>495</v>
      </c>
    </row>
    <row r="183">
      <c r="A183" s="6" t="n">
        <v>46164</v>
      </c>
      <c r="B183" s="3" t="inlineStr">
        <is>
          <t>Mai</t>
        </is>
      </c>
      <c r="C183" s="3" t="inlineStr">
        <is>
          <t>duration</t>
        </is>
      </c>
      <c r="D183" s="3" t="inlineStr"/>
      <c r="E183" s="3" t="inlineStr"/>
      <c r="F183" s="3">
        <f>IF(J183="","",IF(J183&lt;0,"-","")&amp;INT(ABS(J183)/60)&amp;"h "&amp;TEXT(MOD(ABS(J183),60),"00")&amp;"m")</f>
        <v/>
      </c>
      <c r="G183" s="3" t="inlineStr">
        <is>
          <t>Pause</t>
        </is>
      </c>
      <c r="H183" s="3" t="inlineStr">
        <is>
          <t>Pause #pause</t>
        </is>
      </c>
      <c r="I183" s="3" t="inlineStr">
        <is>
          <t>nein</t>
        </is>
      </c>
      <c r="J183" s="3" t="n">
        <v>-60</v>
      </c>
    </row>
    <row r="184">
      <c r="A184" s="6" t="n">
        <v>46167</v>
      </c>
      <c r="B184" s="3" t="inlineStr">
        <is>
          <t>Mai</t>
        </is>
      </c>
      <c r="C184" s="3" t="inlineStr">
        <is>
          <t>duration</t>
        </is>
      </c>
      <c r="D184" s="3" t="inlineStr"/>
      <c r="E184" s="3" t="inlineStr"/>
      <c r="F184" s="3">
        <f>IF(J184="","",IF(J184&lt;0,"-","")&amp;INT(ABS(J184)/60)&amp;"h "&amp;TEXT(MOD(ABS(J184),60),"00")&amp;"m")</f>
        <v/>
      </c>
      <c r="G184" s="3" t="inlineStr">
        <is>
          <t>Feiertag</t>
        </is>
      </c>
      <c r="H184" s="3" t="inlineStr">
        <is>
          <t>Feiertag #feiertag</t>
        </is>
      </c>
      <c r="I184" s="3" t="inlineStr">
        <is>
          <t>nein</t>
        </is>
      </c>
      <c r="J184" s="3" t="n">
        <v>450</v>
      </c>
    </row>
    <row r="185">
      <c r="A185" s="6" t="n">
        <v>46168</v>
      </c>
      <c r="B185" s="3" t="inlineStr">
        <is>
          <t>Mai</t>
        </is>
      </c>
      <c r="C185" s="3" t="inlineStr">
        <is>
          <t>range</t>
        </is>
      </c>
      <c r="D185" s="3" t="inlineStr">
        <is>
          <t>06:00</t>
        </is>
      </c>
      <c r="E185" s="3" t="inlineStr">
        <is>
          <t>09:30</t>
        </is>
      </c>
      <c r="F185" s="3">
        <f>IF(J185="","",IF(J185&lt;0,"-","")&amp;INT(ABS(J185)/60)&amp;"h "&amp;TEXT(MOD(ABS(J185),60),"00")&amp;"m")</f>
        <v/>
      </c>
      <c r="G185" s="3" t="inlineStr">
        <is>
          <t>mobileOffice</t>
        </is>
      </c>
      <c r="H185" s="3" t="inlineStr">
        <is>
          <t>mobileOffice</t>
        </is>
      </c>
      <c r="I185" s="3" t="inlineStr">
        <is>
          <t>nein</t>
        </is>
      </c>
      <c r="J185" s="3" t="n">
        <v>210</v>
      </c>
    </row>
    <row r="186">
      <c r="A186" s="6" t="n">
        <v>46168</v>
      </c>
      <c r="B186" s="3" t="inlineStr">
        <is>
          <t>Mai</t>
        </is>
      </c>
      <c r="C186" s="3" t="inlineStr">
        <is>
          <t>range</t>
        </is>
      </c>
      <c r="D186" s="3" t="inlineStr">
        <is>
          <t>12:15</t>
        </is>
      </c>
      <c r="E186" s="3" t="inlineStr">
        <is>
          <t>16:30</t>
        </is>
      </c>
      <c r="F186" s="3">
        <f>IF(J186="","",IF(J186&lt;0,"-","")&amp;INT(ABS(J186)/60)&amp;"h "&amp;TEXT(MOD(ABS(J186),60),"00")&amp;"m")</f>
        <v/>
      </c>
      <c r="G186" s="3" t="inlineStr">
        <is>
          <t>mobileOffice</t>
        </is>
      </c>
      <c r="H186" s="3" t="inlineStr">
        <is>
          <t>mobileOffice</t>
        </is>
      </c>
      <c r="I186" s="3" t="inlineStr">
        <is>
          <t>nein</t>
        </is>
      </c>
      <c r="J186" s="3" t="n">
        <v>255</v>
      </c>
    </row>
    <row r="187">
      <c r="A187" s="6" t="n">
        <v>46169</v>
      </c>
      <c r="B187" s="3" t="inlineStr">
        <is>
          <t>Mai</t>
        </is>
      </c>
      <c r="C187" s="3" t="inlineStr">
        <is>
          <t>duration</t>
        </is>
      </c>
      <c r="D187" s="3" t="inlineStr"/>
      <c r="E187" s="3" t="inlineStr"/>
      <c r="F187" s="3">
        <f>IF(J187="","",IF(J187&lt;0,"-","")&amp;INT(ABS(J187)/60)&amp;"h "&amp;TEXT(MOD(ABS(J187),60),"00")&amp;"m")</f>
        <v/>
      </c>
      <c r="G187" s="3" t="inlineStr">
        <is>
          <t>Altersfreizeit</t>
        </is>
      </c>
      <c r="H187" s="3" t="inlineStr">
        <is>
          <t>Altersfreizeit #altersfreizeit</t>
        </is>
      </c>
      <c r="I187" s="3" t="inlineStr">
        <is>
          <t>nein</t>
        </is>
      </c>
      <c r="J187" s="3" t="n">
        <v>450</v>
      </c>
    </row>
    <row r="188">
      <c r="A188" s="6" t="n">
        <v>46169</v>
      </c>
      <c r="B188" s="3" t="inlineStr">
        <is>
          <t>Mai</t>
        </is>
      </c>
      <c r="C188" s="3" t="inlineStr">
        <is>
          <t>range</t>
        </is>
      </c>
      <c r="D188" s="3" t="inlineStr">
        <is>
          <t>14:45</t>
        </is>
      </c>
      <c r="E188" s="3" t="inlineStr">
        <is>
          <t>19:15</t>
        </is>
      </c>
      <c r="F188" s="3">
        <f>IF(J188="","",IF(J188&lt;0,"-","")&amp;INT(ABS(J188)/60)&amp;"h "&amp;TEXT(MOD(ABS(J188),60),"00")&amp;"m")</f>
        <v/>
      </c>
      <c r="G188" s="3" t="inlineStr">
        <is>
          <t>Probepräsentationen</t>
        </is>
      </c>
      <c r="H188" s="3" t="inlineStr">
        <is>
          <t>Probepräsentationen</t>
        </is>
      </c>
      <c r="I188" s="3" t="inlineStr">
        <is>
          <t>nein</t>
        </is>
      </c>
      <c r="J188" s="3" t="n">
        <v>270</v>
      </c>
    </row>
    <row r="189">
      <c r="A189" s="6" t="n">
        <v>46170</v>
      </c>
      <c r="B189" s="3" t="inlineStr">
        <is>
          <t>Mai</t>
        </is>
      </c>
      <c r="C189" s="3" t="inlineStr">
        <is>
          <t>range</t>
        </is>
      </c>
      <c r="D189" s="3" t="inlineStr">
        <is>
          <t>06:00</t>
        </is>
      </c>
      <c r="E189" s="3" t="inlineStr">
        <is>
          <t>08:00</t>
        </is>
      </c>
      <c r="F189" s="3">
        <f>IF(J189="","",IF(J189&lt;0,"-","")&amp;INT(ABS(J189)/60)&amp;"h "&amp;TEXT(MOD(ABS(J189),60),"00")&amp;"m")</f>
        <v/>
      </c>
      <c r="G189" s="3" t="inlineStr">
        <is>
          <t>Büro</t>
        </is>
      </c>
      <c r="H189" s="3" t="inlineStr">
        <is>
          <t>Büro</t>
        </is>
      </c>
      <c r="I189" s="3" t="inlineStr">
        <is>
          <t>nein</t>
        </is>
      </c>
      <c r="J189" s="3" t="n">
        <v>120</v>
      </c>
    </row>
    <row r="190">
      <c r="A190" s="6" t="n">
        <v>46170</v>
      </c>
      <c r="B190" s="3" t="inlineStr">
        <is>
          <t>Mai</t>
        </is>
      </c>
      <c r="C190" s="3" t="inlineStr">
        <is>
          <t>duration</t>
        </is>
      </c>
      <c r="D190" s="3" t="inlineStr"/>
      <c r="E190" s="3" t="inlineStr"/>
      <c r="F190" s="3">
        <f>IF(J190="","",IF(J190&lt;0,"-","")&amp;INT(ABS(J190)/60)&amp;"h "&amp;TEXT(MOD(ABS(J190),60),"00")&amp;"m")</f>
        <v/>
      </c>
      <c r="G190" s="3" t="inlineStr">
        <is>
          <t>Pause</t>
        </is>
      </c>
      <c r="H190" s="3" t="inlineStr">
        <is>
          <t>Pause #pause</t>
        </is>
      </c>
      <c r="I190" s="3" t="inlineStr">
        <is>
          <t>nein</t>
        </is>
      </c>
      <c r="J190" s="3" t="n">
        <v>-60</v>
      </c>
    </row>
    <row r="191">
      <c r="A191" s="6" t="n">
        <v>46170</v>
      </c>
      <c r="B191" s="3" t="inlineStr">
        <is>
          <t>Mai</t>
        </is>
      </c>
      <c r="C191" s="3" t="inlineStr">
        <is>
          <t>range</t>
        </is>
      </c>
      <c r="D191" s="3" t="inlineStr">
        <is>
          <t>08:00</t>
        </is>
      </c>
      <c r="E191" s="3" t="inlineStr">
        <is>
          <t>15:30</t>
        </is>
      </c>
      <c r="F191" s="3">
        <f>IF(J191="","",IF(J191&lt;0,"-","")&amp;INT(ABS(J191)/60)&amp;"h "&amp;TEXT(MOD(ABS(J191),60),"00")&amp;"m")</f>
        <v/>
      </c>
      <c r="G191" s="3" t="inlineStr">
        <is>
          <t>TTT Fobizz</t>
        </is>
      </c>
      <c r="H191" s="3" t="inlineStr">
        <is>
          <t>TTT Fobizz</t>
        </is>
      </c>
      <c r="I191" s="3" t="inlineStr">
        <is>
          <t>nein</t>
        </is>
      </c>
      <c r="J191" s="3" t="n">
        <v>450</v>
      </c>
    </row>
    <row r="192">
      <c r="A192" s="6" t="n">
        <v>46171</v>
      </c>
      <c r="B192" s="3" t="inlineStr">
        <is>
          <t>Mai</t>
        </is>
      </c>
      <c r="C192" s="3" t="inlineStr">
        <is>
          <t>range</t>
        </is>
      </c>
      <c r="D192" s="3" t="inlineStr">
        <is>
          <t>06:00</t>
        </is>
      </c>
      <c r="E192" s="3" t="inlineStr">
        <is>
          <t>14:30</t>
        </is>
      </c>
      <c r="F192" s="3">
        <f>IF(J192="","",IF(J192&lt;0,"-","")&amp;INT(ABS(J192)/60)&amp;"h "&amp;TEXT(MOD(ABS(J192),60),"00")&amp;"m")</f>
        <v/>
      </c>
      <c r="G192" s="3" t="inlineStr">
        <is>
          <t>Büro</t>
        </is>
      </c>
      <c r="H192" s="3" t="inlineStr">
        <is>
          <t>Büro</t>
        </is>
      </c>
      <c r="I192" s="3" t="inlineStr">
        <is>
          <t>nein</t>
        </is>
      </c>
      <c r="J192" s="3" t="n">
        <v>510</v>
      </c>
    </row>
    <row r="193">
      <c r="A193" s="6" t="n">
        <v>46171</v>
      </c>
      <c r="B193" s="3" t="inlineStr">
        <is>
          <t>Mai</t>
        </is>
      </c>
      <c r="C193" s="3" t="inlineStr">
        <is>
          <t>duration</t>
        </is>
      </c>
      <c r="D193" s="3" t="inlineStr"/>
      <c r="E193" s="3" t="inlineStr"/>
      <c r="F193" s="3">
        <f>IF(J193="","",IF(J193&lt;0,"-","")&amp;INT(ABS(J193)/60)&amp;"h "&amp;TEXT(MOD(ABS(J193),60),"00")&amp;"m")</f>
        <v/>
      </c>
      <c r="G193" s="3" t="inlineStr">
        <is>
          <t>Pause</t>
        </is>
      </c>
      <c r="H193" s="3" t="inlineStr">
        <is>
          <t>Pause #pause</t>
        </is>
      </c>
      <c r="I193" s="3" t="inlineStr">
        <is>
          <t>nein</t>
        </is>
      </c>
      <c r="J193" s="3" t="n">
        <v>-60</v>
      </c>
    </row>
    <row r="194">
      <c r="A194" s="6" t="n">
        <v>46174</v>
      </c>
      <c r="B194" s="3" t="inlineStr">
        <is>
          <t>Juni</t>
        </is>
      </c>
      <c r="C194" s="3" t="inlineStr">
        <is>
          <t>range</t>
        </is>
      </c>
      <c r="D194" s="3" t="inlineStr">
        <is>
          <t>06:00</t>
        </is>
      </c>
      <c r="E194" s="3" t="inlineStr">
        <is>
          <t>15:30</t>
        </is>
      </c>
      <c r="F194" s="3">
        <f>IF(J194="","",IF(J194&lt;0,"-","")&amp;INT(ABS(J194)/60)&amp;"h "&amp;TEXT(MOD(ABS(J194),60),"00")&amp;"m")</f>
        <v/>
      </c>
      <c r="G194" s="3" t="inlineStr">
        <is>
          <t>Softwareprojekt 24FADP01</t>
        </is>
      </c>
      <c r="H194" s="3" t="inlineStr">
        <is>
          <t>Softwareprojekt 24FADP01</t>
        </is>
      </c>
      <c r="I194" s="3" t="inlineStr">
        <is>
          <t>nein</t>
        </is>
      </c>
      <c r="J194" s="3" t="n">
        <v>570</v>
      </c>
    </row>
    <row r="195">
      <c r="A195" s="6" t="n">
        <v>46174</v>
      </c>
      <c r="B195" s="3" t="inlineStr">
        <is>
          <t>Juni</t>
        </is>
      </c>
      <c r="C195" s="3" t="inlineStr">
        <is>
          <t>duration</t>
        </is>
      </c>
      <c r="D195" s="3" t="inlineStr"/>
      <c r="E195" s="3" t="inlineStr"/>
      <c r="F195" s="3">
        <f>IF(J195="","",IF(J195&lt;0,"-","")&amp;INT(ABS(J195)/60)&amp;"h "&amp;TEXT(MOD(ABS(J195),60),"00")&amp;"m")</f>
        <v/>
      </c>
      <c r="G195" s="3" t="inlineStr">
        <is>
          <t>Pause</t>
        </is>
      </c>
      <c r="H195" s="3" t="inlineStr">
        <is>
          <t>Pause #pause</t>
        </is>
      </c>
      <c r="I195" s="3" t="inlineStr">
        <is>
          <t>nein</t>
        </is>
      </c>
      <c r="J195" s="3" t="n">
        <v>-60</v>
      </c>
    </row>
    <row r="196">
      <c r="A196" s="6" t="n">
        <v>46175</v>
      </c>
      <c r="B196" s="3" t="inlineStr">
        <is>
          <t>Juni</t>
        </is>
      </c>
      <c r="C196" s="3" t="inlineStr">
        <is>
          <t>range</t>
        </is>
      </c>
      <c r="D196" s="3" t="inlineStr">
        <is>
          <t>06:00</t>
        </is>
      </c>
      <c r="E196" s="3" t="inlineStr">
        <is>
          <t>16:45</t>
        </is>
      </c>
      <c r="F196" s="3">
        <f>IF(J196="","",IF(J196&lt;0,"-","")&amp;INT(ABS(J196)/60)&amp;"h "&amp;TEXT(MOD(ABS(J196),60),"00")&amp;"m")</f>
        <v/>
      </c>
      <c r="G196" s="3" t="inlineStr">
        <is>
          <t>Softwareprojekt 24FADP01</t>
        </is>
      </c>
      <c r="H196" s="3" t="inlineStr">
        <is>
          <t>Softwareprojekt 24FADP01 #softwareprojekt#20FADP01</t>
        </is>
      </c>
      <c r="I196" s="3" t="inlineStr">
        <is>
          <t>nein</t>
        </is>
      </c>
      <c r="J196" s="3" t="n">
        <v>645</v>
      </c>
    </row>
    <row r="197">
      <c r="A197" s="6" t="n">
        <v>46175</v>
      </c>
      <c r="B197" s="3" t="inlineStr">
        <is>
          <t>Juni</t>
        </is>
      </c>
      <c r="C197" s="3" t="inlineStr">
        <is>
          <t>duration</t>
        </is>
      </c>
      <c r="D197" s="3" t="inlineStr"/>
      <c r="E197" s="3" t="inlineStr"/>
      <c r="F197" s="3">
        <f>IF(J197="","",IF(J197&lt;0,"-","")&amp;INT(ABS(J197)/60)&amp;"h "&amp;TEXT(MOD(ABS(J197),60),"00")&amp;"m")</f>
        <v/>
      </c>
      <c r="G197" s="3" t="inlineStr">
        <is>
          <t>Pause</t>
        </is>
      </c>
      <c r="H197" s="3" t="inlineStr">
        <is>
          <t>Pause #pause</t>
        </is>
      </c>
      <c r="I197" s="3" t="inlineStr">
        <is>
          <t>nein</t>
        </is>
      </c>
      <c r="J197" s="3" t="n">
        <v>-60</v>
      </c>
    </row>
    <row r="198">
      <c r="A198" s="6" t="n">
        <v>46176</v>
      </c>
      <c r="B198" s="3" t="inlineStr">
        <is>
          <t>Juni</t>
        </is>
      </c>
      <c r="C198" s="3" t="inlineStr">
        <is>
          <t>range</t>
        </is>
      </c>
      <c r="D198" s="3" t="inlineStr">
        <is>
          <t>06:00</t>
        </is>
      </c>
      <c r="E198" s="3" t="inlineStr">
        <is>
          <t>17:00</t>
        </is>
      </c>
      <c r="F198" s="3">
        <f>IF(J198="","",IF(J198&lt;0,"-","")&amp;INT(ABS(J198)/60)&amp;"h "&amp;TEXT(MOD(ABS(J198),60),"00")&amp;"m")</f>
        <v/>
      </c>
      <c r="G198" s="3" t="inlineStr">
        <is>
          <t>Softwareprojekt 24FADP01, mobileOffice</t>
        </is>
      </c>
      <c r="H198" s="3" t="inlineStr">
        <is>
          <t>Softwareprojekt 24FADP01, mobileOffice</t>
        </is>
      </c>
      <c r="I198" s="3" t="inlineStr">
        <is>
          <t>nein</t>
        </is>
      </c>
      <c r="J198" s="3" t="n">
        <v>660</v>
      </c>
    </row>
    <row r="199">
      <c r="A199" s="6" t="n">
        <v>46176</v>
      </c>
      <c r="B199" s="3" t="inlineStr">
        <is>
          <t>Juni</t>
        </is>
      </c>
      <c r="C199" s="3" t="inlineStr">
        <is>
          <t>duration</t>
        </is>
      </c>
      <c r="D199" s="3" t="inlineStr"/>
      <c r="E199" s="3" t="inlineStr"/>
      <c r="F199" s="3">
        <f>IF(J199="","",IF(J199&lt;0,"-","")&amp;INT(ABS(J199)/60)&amp;"h "&amp;TEXT(MOD(ABS(J199),60),"00")&amp;"m")</f>
        <v/>
      </c>
      <c r="G199" s="3" t="inlineStr">
        <is>
          <t>Pause</t>
        </is>
      </c>
      <c r="H199" s="3" t="inlineStr">
        <is>
          <t>Pause #pause</t>
        </is>
      </c>
      <c r="I199" s="3" t="inlineStr">
        <is>
          <t>nein</t>
        </is>
      </c>
      <c r="J199" s="3" t="n">
        <v>-60</v>
      </c>
    </row>
    <row r="200">
      <c r="A200" s="6" t="n">
        <v>46177</v>
      </c>
      <c r="B200" s="3" t="inlineStr">
        <is>
          <t>Juni</t>
        </is>
      </c>
      <c r="C200" s="3" t="inlineStr">
        <is>
          <t>duration</t>
        </is>
      </c>
      <c r="D200" s="3" t="inlineStr"/>
      <c r="E200" s="3" t="inlineStr"/>
      <c r="F200" s="3">
        <f>IF(J200="","",IF(J200&lt;0,"-","")&amp;INT(ABS(J200)/60)&amp;"h "&amp;TEXT(MOD(ABS(J200),60),"00")&amp;"m")</f>
        <v/>
      </c>
      <c r="G200" s="3" t="inlineStr">
        <is>
          <t>Feiertag</t>
        </is>
      </c>
      <c r="H200" s="3" t="inlineStr">
        <is>
          <t>Feiertag #feiertag</t>
        </is>
      </c>
      <c r="I200" s="3" t="inlineStr">
        <is>
          <t>nein</t>
        </is>
      </c>
      <c r="J200" s="3" t="n">
        <v>450</v>
      </c>
    </row>
    <row r="201">
      <c r="A201" s="6" t="n">
        <v>46178</v>
      </c>
      <c r="B201" s="3" t="inlineStr">
        <is>
          <t>Juni</t>
        </is>
      </c>
      <c r="C201" s="3" t="inlineStr">
        <is>
          <t>range</t>
        </is>
      </c>
      <c r="D201" s="3" t="inlineStr">
        <is>
          <t>06:00</t>
        </is>
      </c>
      <c r="E201" s="3" t="inlineStr">
        <is>
          <t>16:00</t>
        </is>
      </c>
      <c r="F201" s="3">
        <f>IF(J201="","",IF(J201&lt;0,"-","")&amp;INT(ABS(J201)/60)&amp;"h "&amp;TEXT(MOD(ABS(J201),60),"00")&amp;"m")</f>
        <v/>
      </c>
      <c r="G201" s="3" t="inlineStr">
        <is>
          <t>Softwareprojekt 24FADP01, mobileOffice</t>
        </is>
      </c>
      <c r="H201" s="3" t="inlineStr">
        <is>
          <t>Softwareprojekt 24FADP01, mobileOffice</t>
        </is>
      </c>
      <c r="I201" s="3" t="inlineStr">
        <is>
          <t>nein</t>
        </is>
      </c>
      <c r="J201" s="3" t="n">
        <v>600</v>
      </c>
    </row>
    <row r="202">
      <c r="A202" s="6" t="n">
        <v>46178</v>
      </c>
      <c r="B202" s="3" t="inlineStr">
        <is>
          <t>Juni</t>
        </is>
      </c>
      <c r="C202" s="3" t="inlineStr">
        <is>
          <t>duration</t>
        </is>
      </c>
      <c r="D202" s="3" t="inlineStr"/>
      <c r="E202" s="3" t="inlineStr"/>
      <c r="F202" s="3">
        <f>IF(J202="","",IF(J202&lt;0,"-","")&amp;INT(ABS(J202)/60)&amp;"h "&amp;TEXT(MOD(ABS(J202),60),"00")&amp;"m")</f>
        <v/>
      </c>
      <c r="G202" s="3" t="inlineStr">
        <is>
          <t>Pause</t>
        </is>
      </c>
      <c r="H202" s="3" t="inlineStr">
        <is>
          <t>Pause #pause</t>
        </is>
      </c>
      <c r="I202" s="3" t="inlineStr">
        <is>
          <t>nein</t>
        </is>
      </c>
      <c r="J202" s="3" t="n">
        <v>-60</v>
      </c>
    </row>
    <row r="203">
      <c r="A203" s="6" t="n">
        <v>46181</v>
      </c>
      <c r="B203" s="3" t="inlineStr">
        <is>
          <t>Juni</t>
        </is>
      </c>
      <c r="C203" s="3" t="inlineStr">
        <is>
          <t>range</t>
        </is>
      </c>
      <c r="D203" s="3" t="inlineStr">
        <is>
          <t>06:00</t>
        </is>
      </c>
      <c r="E203" s="3" t="inlineStr">
        <is>
          <t>16:00</t>
        </is>
      </c>
      <c r="F203" s="3">
        <f>IF(J203="","",IF(J203&lt;0,"-","")&amp;INT(ABS(J203)/60)&amp;"h "&amp;TEXT(MOD(ABS(J203),60),"00")&amp;"m")</f>
        <v/>
      </c>
      <c r="G203" s="3" t="inlineStr">
        <is>
          <t>Softwareprojekt 24FADP01</t>
        </is>
      </c>
      <c r="H203" s="3" t="inlineStr">
        <is>
          <t>Softwareprojekt 24FADP01 #softwareprojekt#20FADP01</t>
        </is>
      </c>
      <c r="I203" s="3" t="inlineStr">
        <is>
          <t>nein</t>
        </is>
      </c>
      <c r="J203" s="3" t="n">
        <v>600</v>
      </c>
    </row>
    <row r="204">
      <c r="A204" s="6" t="n">
        <v>46181</v>
      </c>
      <c r="B204" s="3" t="inlineStr">
        <is>
          <t>Juni</t>
        </is>
      </c>
      <c r="C204" s="3" t="inlineStr">
        <is>
          <t>duration</t>
        </is>
      </c>
      <c r="D204" s="3" t="inlineStr"/>
      <c r="E204" s="3" t="inlineStr"/>
      <c r="F204" s="3">
        <f>IF(J204="","",IF(J204&lt;0,"-","")&amp;INT(ABS(J204)/60)&amp;"h "&amp;TEXT(MOD(ABS(J204),60),"00")&amp;"m")</f>
        <v/>
      </c>
      <c r="G204" s="3" t="inlineStr">
        <is>
          <t>Pause</t>
        </is>
      </c>
      <c r="H204" s="3" t="inlineStr">
        <is>
          <t>Pause #pause</t>
        </is>
      </c>
      <c r="I204" s="3" t="inlineStr">
        <is>
          <t>nein</t>
        </is>
      </c>
      <c r="J204" s="3" t="n">
        <v>-60</v>
      </c>
    </row>
    <row r="205">
      <c r="A205" s="6" t="n">
        <v>46182</v>
      </c>
      <c r="B205" s="3" t="inlineStr">
        <is>
          <t>Juni</t>
        </is>
      </c>
      <c r="C205" s="3" t="inlineStr">
        <is>
          <t>range</t>
        </is>
      </c>
      <c r="D205" s="3" t="inlineStr">
        <is>
          <t>06:00</t>
        </is>
      </c>
      <c r="E205" s="3" t="inlineStr">
        <is>
          <t>16:15</t>
        </is>
      </c>
      <c r="F205" s="3">
        <f>IF(J205="","",IF(J205&lt;0,"-","")&amp;INT(ABS(J205)/60)&amp;"h "&amp;TEXT(MOD(ABS(J205),60),"00")&amp;"m")</f>
        <v/>
      </c>
      <c r="G205" s="3" t="inlineStr">
        <is>
          <t>Softwareprojekt 24FADP01</t>
        </is>
      </c>
      <c r="H205" s="3" t="inlineStr">
        <is>
          <t>Softwareprojekt 24FADP01</t>
        </is>
      </c>
      <c r="I205" s="3" t="inlineStr">
        <is>
          <t>nein</t>
        </is>
      </c>
      <c r="J205" s="3" t="n">
        <v>615</v>
      </c>
    </row>
    <row r="206">
      <c r="A206" s="6" t="n">
        <v>46182</v>
      </c>
      <c r="B206" s="3" t="inlineStr">
        <is>
          <t>Juni</t>
        </is>
      </c>
      <c r="C206" s="3" t="inlineStr">
        <is>
          <t>duration</t>
        </is>
      </c>
      <c r="D206" s="3" t="inlineStr"/>
      <c r="E206" s="3" t="inlineStr"/>
      <c r="F206" s="3">
        <f>IF(J206="","",IF(J206&lt;0,"-","")&amp;INT(ABS(J206)/60)&amp;"h "&amp;TEXT(MOD(ABS(J206),60),"00")&amp;"m")</f>
        <v/>
      </c>
      <c r="G206" s="3" t="inlineStr">
        <is>
          <t>Pause</t>
        </is>
      </c>
      <c r="H206" s="3" t="inlineStr">
        <is>
          <t>Pause #pause</t>
        </is>
      </c>
      <c r="I206" s="3" t="inlineStr">
        <is>
          <t>nein</t>
        </is>
      </c>
      <c r="J206" s="3" t="n">
        <v>-60</v>
      </c>
    </row>
    <row r="207">
      <c r="A207" s="6" t="n">
        <v>46183</v>
      </c>
      <c r="B207" s="3" t="inlineStr">
        <is>
          <t>Juni</t>
        </is>
      </c>
      <c r="C207" s="3" t="inlineStr">
        <is>
          <t>range</t>
        </is>
      </c>
      <c r="D207" s="3" t="inlineStr">
        <is>
          <t>06:15</t>
        </is>
      </c>
      <c r="E207" s="3" t="inlineStr">
        <is>
          <t>08:30</t>
        </is>
      </c>
      <c r="F207" s="3">
        <f>IF(J207="","",IF(J207&lt;0,"-","")&amp;INT(ABS(J207)/60)&amp;"h "&amp;TEXT(MOD(ABS(J207),60),"00")&amp;"m")</f>
        <v/>
      </c>
      <c r="G207" s="3" t="inlineStr">
        <is>
          <t>Softwareprojekt 24FADP01, mobileOffice</t>
        </is>
      </c>
      <c r="H207" s="3" t="inlineStr">
        <is>
          <t>Softwareprojekt 24FADP01, mobileOffice</t>
        </is>
      </c>
      <c r="I207" s="3" t="inlineStr">
        <is>
          <t>nein</t>
        </is>
      </c>
      <c r="J207" s="3" t="n">
        <v>135</v>
      </c>
    </row>
    <row r="208">
      <c r="A208" s="6" t="n">
        <v>46183</v>
      </c>
      <c r="B208" s="3" t="inlineStr">
        <is>
          <t>Juni</t>
        </is>
      </c>
      <c r="C208" s="3" t="inlineStr">
        <is>
          <t>duration</t>
        </is>
      </c>
      <c r="D208" s="3" t="inlineStr"/>
      <c r="E208" s="3" t="inlineStr"/>
      <c r="F208" s="3">
        <f>IF(J208="","",IF(J208&lt;0,"-","")&amp;INT(ABS(J208)/60)&amp;"h "&amp;TEXT(MOD(ABS(J208),60),"00")&amp;"m")</f>
        <v/>
      </c>
      <c r="G208" s="3" t="inlineStr">
        <is>
          <t>Pause</t>
        </is>
      </c>
      <c r="H208" s="3" t="inlineStr">
        <is>
          <t>Pause #pause</t>
        </is>
      </c>
      <c r="I208" s="3" t="inlineStr">
        <is>
          <t>nein</t>
        </is>
      </c>
      <c r="J208" s="3" t="n">
        <v>-60</v>
      </c>
    </row>
    <row r="209">
      <c r="A209" s="7" t="n">
        <v>46183</v>
      </c>
      <c r="B209" s="8" t="inlineStr">
        <is>
          <t>Juni</t>
        </is>
      </c>
      <c r="C209" s="8" t="inlineStr">
        <is>
          <t>open_range</t>
        </is>
      </c>
      <c r="D209" s="8" t="inlineStr">
        <is>
          <t>11:30</t>
        </is>
      </c>
      <c r="E209" s="8" t="inlineStr"/>
      <c r="F209" s="8">
        <f>IF(J209="","",IF(J209&lt;0,"-","")&amp;INT(ABS(J209)/60)&amp;"h "&amp;TEXT(MOD(ABS(J209),60),"00")&amp;"m")</f>
        <v/>
      </c>
      <c r="G209" s="8" t="inlineStr"/>
      <c r="H209" s="8" t="inlineStr"/>
      <c r="I209" s="8" t="inlineStr">
        <is>
          <t>ja</t>
        </is>
      </c>
      <c r="J209" s="8" t="n">
        <v>47</v>
      </c>
    </row>
    <row r="210">
      <c r="A210" s="6" t="n">
        <v>46223</v>
      </c>
      <c r="B210" s="3" t="inlineStr">
        <is>
          <t>Juli</t>
        </is>
      </c>
      <c r="C210" s="3" t="inlineStr">
        <is>
          <t>duration</t>
        </is>
      </c>
      <c r="D210" s="3" t="inlineStr"/>
      <c r="E210" s="3" t="inlineStr"/>
      <c r="F210" s="3">
        <f>IF(J210="","",IF(J210&lt;0,"-","")&amp;INT(ABS(J210)/60)&amp;"h "&amp;TEXT(MOD(ABS(J210),60),"00")&amp;"m")</f>
        <v/>
      </c>
      <c r="G210" s="3" t="inlineStr">
        <is>
          <t>Urlaub</t>
        </is>
      </c>
      <c r="H210" s="3" t="inlineStr">
        <is>
          <t>Urlaub #urlaub</t>
        </is>
      </c>
      <c r="I210" s="3" t="inlineStr">
        <is>
          <t>nein</t>
        </is>
      </c>
      <c r="J210" s="3" t="n">
        <v>450</v>
      </c>
    </row>
    <row r="211">
      <c r="A211" s="6" t="n">
        <v>46224</v>
      </c>
      <c r="B211" s="3" t="inlineStr">
        <is>
          <t>Juli</t>
        </is>
      </c>
      <c r="C211" s="3" t="inlineStr">
        <is>
          <t>duration</t>
        </is>
      </c>
      <c r="D211" s="3" t="inlineStr"/>
      <c r="E211" s="3" t="inlineStr"/>
      <c r="F211" s="3">
        <f>IF(J211="","",IF(J211&lt;0,"-","")&amp;INT(ABS(J211)/60)&amp;"h "&amp;TEXT(MOD(ABS(J211),60),"00")&amp;"m")</f>
        <v/>
      </c>
      <c r="G211" s="3" t="inlineStr">
        <is>
          <t>Urlaub</t>
        </is>
      </c>
      <c r="H211" s="3" t="inlineStr">
        <is>
          <t>Urlaub #urlaub</t>
        </is>
      </c>
      <c r="I211" s="3" t="inlineStr">
        <is>
          <t>nein</t>
        </is>
      </c>
      <c r="J211" s="3" t="n">
        <v>450</v>
      </c>
    </row>
    <row r="212">
      <c r="A212" s="6" t="n">
        <v>46225</v>
      </c>
      <c r="B212" s="3" t="inlineStr">
        <is>
          <t>Juli</t>
        </is>
      </c>
      <c r="C212" s="3" t="inlineStr">
        <is>
          <t>duration</t>
        </is>
      </c>
      <c r="D212" s="3" t="inlineStr"/>
      <c r="E212" s="3" t="inlineStr"/>
      <c r="F212" s="3">
        <f>IF(J212="","",IF(J212&lt;0,"-","")&amp;INT(ABS(J212)/60)&amp;"h "&amp;TEXT(MOD(ABS(J212),60),"00")&amp;"m")</f>
        <v/>
      </c>
      <c r="G212" s="3" t="inlineStr">
        <is>
          <t>Urlaub</t>
        </is>
      </c>
      <c r="H212" s="3" t="inlineStr">
        <is>
          <t>Urlaub #urlaub</t>
        </is>
      </c>
      <c r="I212" s="3" t="inlineStr">
        <is>
          <t>nein</t>
        </is>
      </c>
      <c r="J212" s="3" t="n">
        <v>450</v>
      </c>
    </row>
    <row r="213">
      <c r="A213" s="6" t="n">
        <v>46226</v>
      </c>
      <c r="B213" s="3" t="inlineStr">
        <is>
          <t>Juli</t>
        </is>
      </c>
      <c r="C213" s="3" t="inlineStr">
        <is>
          <t>duration</t>
        </is>
      </c>
      <c r="D213" s="3" t="inlineStr"/>
      <c r="E213" s="3" t="inlineStr"/>
      <c r="F213" s="3">
        <f>IF(J213="","",IF(J213&lt;0,"-","")&amp;INT(ABS(J213)/60)&amp;"h "&amp;TEXT(MOD(ABS(J213),60),"00")&amp;"m")</f>
        <v/>
      </c>
      <c r="G213" s="3" t="inlineStr">
        <is>
          <t>Urlaub</t>
        </is>
      </c>
      <c r="H213" s="3" t="inlineStr">
        <is>
          <t>Urlaub #urlaub</t>
        </is>
      </c>
      <c r="I213" s="3" t="inlineStr">
        <is>
          <t>nein</t>
        </is>
      </c>
      <c r="J213" s="3" t="n">
        <v>450</v>
      </c>
    </row>
    <row r="214">
      <c r="A214" s="6" t="n">
        <v>46227</v>
      </c>
      <c r="B214" s="3" t="inlineStr">
        <is>
          <t>Juli</t>
        </is>
      </c>
      <c r="C214" s="3" t="inlineStr">
        <is>
          <t>duration</t>
        </is>
      </c>
      <c r="D214" s="3" t="inlineStr"/>
      <c r="E214" s="3" t="inlineStr"/>
      <c r="F214" s="3">
        <f>IF(J214="","",IF(J214&lt;0,"-","")&amp;INT(ABS(J214)/60)&amp;"h "&amp;TEXT(MOD(ABS(J214),60),"00")&amp;"m")</f>
        <v/>
      </c>
      <c r="G214" s="3" t="inlineStr">
        <is>
          <t>Urlaub</t>
        </is>
      </c>
      <c r="H214" s="3" t="inlineStr">
        <is>
          <t>Urlaub #urlaub</t>
        </is>
      </c>
      <c r="I214" s="3" t="inlineStr">
        <is>
          <t>nein</t>
        </is>
      </c>
      <c r="J214" s="3" t="n">
        <v>450</v>
      </c>
    </row>
    <row r="215">
      <c r="A215" s="6" t="n">
        <v>46230</v>
      </c>
      <c r="B215" s="3" t="inlineStr">
        <is>
          <t>Juli</t>
        </is>
      </c>
      <c r="C215" s="3" t="inlineStr">
        <is>
          <t>duration</t>
        </is>
      </c>
      <c r="D215" s="3" t="inlineStr"/>
      <c r="E215" s="3" t="inlineStr"/>
      <c r="F215" s="3">
        <f>IF(J215="","",IF(J215&lt;0,"-","")&amp;INT(ABS(J215)/60)&amp;"h "&amp;TEXT(MOD(ABS(J215),60),"00")&amp;"m")</f>
        <v/>
      </c>
      <c r="G215" s="3" t="inlineStr">
        <is>
          <t>Urlaub</t>
        </is>
      </c>
      <c r="H215" s="3" t="inlineStr">
        <is>
          <t>Urlaub #urlaub</t>
        </is>
      </c>
      <c r="I215" s="3" t="inlineStr">
        <is>
          <t>nein</t>
        </is>
      </c>
      <c r="J215" s="3" t="n">
        <v>450</v>
      </c>
    </row>
    <row r="216">
      <c r="A216" s="6" t="n">
        <v>46231</v>
      </c>
      <c r="B216" s="3" t="inlineStr">
        <is>
          <t>Juli</t>
        </is>
      </c>
      <c r="C216" s="3" t="inlineStr">
        <is>
          <t>duration</t>
        </is>
      </c>
      <c r="D216" s="3" t="inlineStr"/>
      <c r="E216" s="3" t="inlineStr"/>
      <c r="F216" s="3">
        <f>IF(J216="","",IF(J216&lt;0,"-","")&amp;INT(ABS(J216)/60)&amp;"h "&amp;TEXT(MOD(ABS(J216),60),"00")&amp;"m")</f>
        <v/>
      </c>
      <c r="G216" s="3" t="inlineStr">
        <is>
          <t>Urlaub</t>
        </is>
      </c>
      <c r="H216" s="3" t="inlineStr">
        <is>
          <t>Urlaub #urlaub</t>
        </is>
      </c>
      <c r="I216" s="3" t="inlineStr">
        <is>
          <t>nein</t>
        </is>
      </c>
      <c r="J216" s="3" t="n">
        <v>450</v>
      </c>
    </row>
    <row r="217">
      <c r="A217" s="6" t="n">
        <v>46232</v>
      </c>
      <c r="B217" s="3" t="inlineStr">
        <is>
          <t>Juli</t>
        </is>
      </c>
      <c r="C217" s="3" t="inlineStr">
        <is>
          <t>duration</t>
        </is>
      </c>
      <c r="D217" s="3" t="inlineStr"/>
      <c r="E217" s="3" t="inlineStr"/>
      <c r="F217" s="3">
        <f>IF(J217="","",IF(J217&lt;0,"-","")&amp;INT(ABS(J217)/60)&amp;"h "&amp;TEXT(MOD(ABS(J217),60),"00")&amp;"m")</f>
        <v/>
      </c>
      <c r="G217" s="3" t="inlineStr">
        <is>
          <t>Urlaub</t>
        </is>
      </c>
      <c r="H217" s="3" t="inlineStr">
        <is>
          <t>Urlaub #urlaub</t>
        </is>
      </c>
      <c r="I217" s="3" t="inlineStr">
        <is>
          <t>nein</t>
        </is>
      </c>
      <c r="J217" s="3" t="n">
        <v>450</v>
      </c>
    </row>
    <row r="218">
      <c r="A218" s="6" t="n">
        <v>46233</v>
      </c>
      <c r="B218" s="3" t="inlineStr">
        <is>
          <t>Juli</t>
        </is>
      </c>
      <c r="C218" s="3" t="inlineStr">
        <is>
          <t>duration</t>
        </is>
      </c>
      <c r="D218" s="3" t="inlineStr"/>
      <c r="E218" s="3" t="inlineStr"/>
      <c r="F218" s="3">
        <f>IF(J218="","",IF(J218&lt;0,"-","")&amp;INT(ABS(J218)/60)&amp;"h "&amp;TEXT(MOD(ABS(J218),60),"00")&amp;"m")</f>
        <v/>
      </c>
      <c r="G218" s="3" t="inlineStr">
        <is>
          <t>Urlaub</t>
        </is>
      </c>
      <c r="H218" s="3" t="inlineStr">
        <is>
          <t>Urlaub #urlaub</t>
        </is>
      </c>
      <c r="I218" s="3" t="inlineStr">
        <is>
          <t>nein</t>
        </is>
      </c>
      <c r="J218" s="3" t="n">
        <v>450</v>
      </c>
    </row>
    <row r="219">
      <c r="A219" s="6" t="n">
        <v>46234</v>
      </c>
      <c r="B219" s="3" t="inlineStr">
        <is>
          <t>Juli</t>
        </is>
      </c>
      <c r="C219" s="3" t="inlineStr">
        <is>
          <t>duration</t>
        </is>
      </c>
      <c r="D219" s="3" t="inlineStr"/>
      <c r="E219" s="3" t="inlineStr"/>
      <c r="F219" s="3">
        <f>IF(J219="","",IF(J219&lt;0,"-","")&amp;INT(ABS(J219)/60)&amp;"h "&amp;TEXT(MOD(ABS(J219),60),"00")&amp;"m")</f>
        <v/>
      </c>
      <c r="G219" s="3" t="inlineStr">
        <is>
          <t>Urlaub</t>
        </is>
      </c>
      <c r="H219" s="3" t="inlineStr">
        <is>
          <t>Urlaub #urlaub</t>
        </is>
      </c>
      <c r="I219" s="3" t="inlineStr">
        <is>
          <t>nein</t>
        </is>
      </c>
      <c r="J219" s="3" t="n">
        <v>450</v>
      </c>
    </row>
    <row r="220">
      <c r="A220" s="6" t="n">
        <v>46237</v>
      </c>
      <c r="B220" s="3" t="inlineStr">
        <is>
          <t>August</t>
        </is>
      </c>
      <c r="C220" s="3" t="inlineStr">
        <is>
          <t>duration</t>
        </is>
      </c>
      <c r="D220" s="3" t="inlineStr"/>
      <c r="E220" s="3" t="inlineStr"/>
      <c r="F220" s="3">
        <f>IF(J220="","",IF(J220&lt;0,"-","")&amp;INT(ABS(J220)/60)&amp;"h "&amp;TEXT(MOD(ABS(J220),60),"00")&amp;"m")</f>
        <v/>
      </c>
      <c r="G220" s="3" t="inlineStr">
        <is>
          <t>Urlaub</t>
        </is>
      </c>
      <c r="H220" s="3" t="inlineStr">
        <is>
          <t>Urlaub #urlaub</t>
        </is>
      </c>
      <c r="I220" s="3" t="inlineStr">
        <is>
          <t>nein</t>
        </is>
      </c>
      <c r="J220" s="3" t="n">
        <v>450</v>
      </c>
    </row>
    <row r="221">
      <c r="A221" s="6" t="n">
        <v>46238</v>
      </c>
      <c r="B221" s="3" t="inlineStr">
        <is>
          <t>August</t>
        </is>
      </c>
      <c r="C221" s="3" t="inlineStr">
        <is>
          <t>duration</t>
        </is>
      </c>
      <c r="D221" s="3" t="inlineStr"/>
      <c r="E221" s="3" t="inlineStr"/>
      <c r="F221" s="3">
        <f>IF(J221="","",IF(J221&lt;0,"-","")&amp;INT(ABS(J221)/60)&amp;"h "&amp;TEXT(MOD(ABS(J221),60),"00")&amp;"m")</f>
        <v/>
      </c>
      <c r="G221" s="3" t="inlineStr">
        <is>
          <t>Urlaub</t>
        </is>
      </c>
      <c r="H221" s="3" t="inlineStr">
        <is>
          <t>Urlaub #urlaub</t>
        </is>
      </c>
      <c r="I221" s="3" t="inlineStr">
        <is>
          <t>nein</t>
        </is>
      </c>
      <c r="J221" s="3" t="n">
        <v>450</v>
      </c>
    </row>
    <row r="222">
      <c r="A222" s="6" t="n">
        <v>46239</v>
      </c>
      <c r="B222" s="3" t="inlineStr">
        <is>
          <t>August</t>
        </is>
      </c>
      <c r="C222" s="3" t="inlineStr">
        <is>
          <t>duration</t>
        </is>
      </c>
      <c r="D222" s="3" t="inlineStr"/>
      <c r="E222" s="3" t="inlineStr"/>
      <c r="F222" s="3">
        <f>IF(J222="","",IF(J222&lt;0,"-","")&amp;INT(ABS(J222)/60)&amp;"h "&amp;TEXT(MOD(ABS(J222),60),"00")&amp;"m")</f>
        <v/>
      </c>
      <c r="G222" s="3" t="inlineStr">
        <is>
          <t>Urlaub</t>
        </is>
      </c>
      <c r="H222" s="3" t="inlineStr">
        <is>
          <t>Urlaub #urlaub</t>
        </is>
      </c>
      <c r="I222" s="3" t="inlineStr">
        <is>
          <t>nein</t>
        </is>
      </c>
      <c r="J222" s="3" t="n">
        <v>450</v>
      </c>
    </row>
    <row r="223">
      <c r="A223" s="6" t="n">
        <v>46240</v>
      </c>
      <c r="B223" s="3" t="inlineStr">
        <is>
          <t>August</t>
        </is>
      </c>
      <c r="C223" s="3" t="inlineStr">
        <is>
          <t>duration</t>
        </is>
      </c>
      <c r="D223" s="3" t="inlineStr"/>
      <c r="E223" s="3" t="inlineStr"/>
      <c r="F223" s="3">
        <f>IF(J223="","",IF(J223&lt;0,"-","")&amp;INT(ABS(J223)/60)&amp;"h "&amp;TEXT(MOD(ABS(J223),60),"00")&amp;"m")</f>
        <v/>
      </c>
      <c r="G223" s="3" t="inlineStr">
        <is>
          <t>Urlaub</t>
        </is>
      </c>
      <c r="H223" s="3" t="inlineStr">
        <is>
          <t>Urlaub #urlaub</t>
        </is>
      </c>
      <c r="I223" s="3" t="inlineStr">
        <is>
          <t>nein</t>
        </is>
      </c>
      <c r="J223" s="3" t="n">
        <v>450</v>
      </c>
    </row>
    <row r="224">
      <c r="A224" s="6" t="n">
        <v>46241</v>
      </c>
      <c r="B224" s="3" t="inlineStr">
        <is>
          <t>August</t>
        </is>
      </c>
      <c r="C224" s="3" t="inlineStr">
        <is>
          <t>duration</t>
        </is>
      </c>
      <c r="D224" s="3" t="inlineStr"/>
      <c r="E224" s="3" t="inlineStr"/>
      <c r="F224" s="3">
        <f>IF(J224="","",IF(J224&lt;0,"-","")&amp;INT(ABS(J224)/60)&amp;"h "&amp;TEXT(MOD(ABS(J224),60),"00")&amp;"m")</f>
        <v/>
      </c>
      <c r="G224" s="3" t="inlineStr">
        <is>
          <t>Urlaub</t>
        </is>
      </c>
      <c r="H224" s="3" t="inlineStr">
        <is>
          <t>Urlaub #urlaub</t>
        </is>
      </c>
      <c r="I224" s="3" t="inlineStr">
        <is>
          <t>nein</t>
        </is>
      </c>
      <c r="J224" s="3" t="n">
        <v>450</v>
      </c>
    </row>
    <row r="225">
      <c r="A225" s="6" t="n">
        <v>46298</v>
      </c>
      <c r="B225" s="3" t="inlineStr">
        <is>
          <t>Oktober</t>
        </is>
      </c>
      <c r="C225" s="3" t="inlineStr">
        <is>
          <t>duration</t>
        </is>
      </c>
      <c r="D225" s="3" t="inlineStr"/>
      <c r="E225" s="3" t="inlineStr"/>
      <c r="F225" s="3">
        <f>IF(J225="","",IF(J225&lt;0,"-","")&amp;INT(ABS(J225)/60)&amp;"h "&amp;TEXT(MOD(ABS(J225),60),"00")&amp;"m")</f>
        <v/>
      </c>
      <c r="G225" s="3" t="inlineStr">
        <is>
          <t>Feiertag</t>
        </is>
      </c>
      <c r="H225" s="3" t="inlineStr">
        <is>
          <t>Feiertag #feiertag</t>
        </is>
      </c>
      <c r="I225" s="3" t="inlineStr">
        <is>
          <t>nein</t>
        </is>
      </c>
      <c r="J225" s="3" t="n">
        <v>450</v>
      </c>
    </row>
    <row r="226">
      <c r="A226" s="6" t="n">
        <v>46380</v>
      </c>
      <c r="B226" s="3" t="inlineStr">
        <is>
          <t>Dezember</t>
        </is>
      </c>
      <c r="C226" s="3" t="inlineStr">
        <is>
          <t>duration</t>
        </is>
      </c>
      <c r="D226" s="3" t="inlineStr"/>
      <c r="E226" s="3" t="inlineStr"/>
      <c r="F226" s="3">
        <f>IF(J226="","",IF(J226&lt;0,"-","")&amp;INT(ABS(J226)/60)&amp;"h "&amp;TEXT(MOD(ABS(J226),60),"00")&amp;"m")</f>
        <v/>
      </c>
      <c r="G226" s="3" t="inlineStr">
        <is>
          <t>Urlaub</t>
        </is>
      </c>
      <c r="H226" s="3" t="inlineStr">
        <is>
          <t>Urlaub #urlaub</t>
        </is>
      </c>
      <c r="I226" s="3" t="inlineStr">
        <is>
          <t>nein</t>
        </is>
      </c>
      <c r="J226" s="3" t="n">
        <v>225</v>
      </c>
    </row>
    <row r="227">
      <c r="A227" s="6" t="n">
        <v>46381</v>
      </c>
      <c r="B227" s="3" t="inlineStr">
        <is>
          <t>Dezember</t>
        </is>
      </c>
      <c r="C227" s="3" t="inlineStr">
        <is>
          <t>duration</t>
        </is>
      </c>
      <c r="D227" s="3" t="inlineStr"/>
      <c r="E227" s="3" t="inlineStr"/>
      <c r="F227" s="3">
        <f>IF(J227="","",IF(J227&lt;0,"-","")&amp;INT(ABS(J227)/60)&amp;"h "&amp;TEXT(MOD(ABS(J227),60),"00")&amp;"m")</f>
        <v/>
      </c>
      <c r="G227" s="3" t="inlineStr">
        <is>
          <t>Feiertag</t>
        </is>
      </c>
      <c r="H227" s="3" t="inlineStr">
        <is>
          <t>Feiertag #feiertag</t>
        </is>
      </c>
      <c r="I227" s="3" t="inlineStr">
        <is>
          <t>nein</t>
        </is>
      </c>
      <c r="J227" s="3" t="n">
        <v>450</v>
      </c>
    </row>
    <row r="228">
      <c r="A228" s="6" t="n">
        <v>46382</v>
      </c>
      <c r="B228" s="3" t="inlineStr">
        <is>
          <t>Dezember</t>
        </is>
      </c>
      <c r="C228" s="3" t="inlineStr">
        <is>
          <t>duration</t>
        </is>
      </c>
      <c r="D228" s="3" t="inlineStr"/>
      <c r="E228" s="3" t="inlineStr"/>
      <c r="F228" s="3">
        <f>IF(J228="","",IF(J228&lt;0,"-","")&amp;INT(ABS(J228)/60)&amp;"h "&amp;TEXT(MOD(ABS(J228),60),"00")&amp;"m")</f>
        <v/>
      </c>
      <c r="G228" s="3" t="inlineStr">
        <is>
          <t>Feiertag</t>
        </is>
      </c>
      <c r="H228" s="3" t="inlineStr">
        <is>
          <t>Feiertag #feiertag</t>
        </is>
      </c>
      <c r="I228" s="3" t="inlineStr">
        <is>
          <t>nein</t>
        </is>
      </c>
      <c r="J228" s="3" t="n">
        <v>450</v>
      </c>
    </row>
    <row r="229">
      <c r="A229" s="6" t="n">
        <v>46384</v>
      </c>
      <c r="B229" s="3" t="inlineStr">
        <is>
          <t>Dezember</t>
        </is>
      </c>
      <c r="C229" s="3" t="inlineStr">
        <is>
          <t>duration</t>
        </is>
      </c>
      <c r="D229" s="3" t="inlineStr"/>
      <c r="E229" s="3" t="inlineStr"/>
      <c r="F229" s="3">
        <f>IF(J229="","",IF(J229&lt;0,"-","")&amp;INT(ABS(J229)/60)&amp;"h "&amp;TEXT(MOD(ABS(J229),60),"00")&amp;"m")</f>
        <v/>
      </c>
      <c r="G229" s="3" t="inlineStr">
        <is>
          <t>Urlaub</t>
        </is>
      </c>
      <c r="H229" s="3" t="inlineStr">
        <is>
          <t>Urlaub #urlaub</t>
        </is>
      </c>
      <c r="I229" s="3" t="inlineStr">
        <is>
          <t>nein</t>
        </is>
      </c>
      <c r="J229" s="3" t="n">
        <v>450</v>
      </c>
    </row>
    <row r="230">
      <c r="A230" s="6" t="n">
        <v>46385</v>
      </c>
      <c r="B230" s="3" t="inlineStr">
        <is>
          <t>Dezember</t>
        </is>
      </c>
      <c r="C230" s="3" t="inlineStr">
        <is>
          <t>duration</t>
        </is>
      </c>
      <c r="D230" s="3" t="inlineStr"/>
      <c r="E230" s="3" t="inlineStr"/>
      <c r="F230" s="3">
        <f>IF(J230="","",IF(J230&lt;0,"-","")&amp;INT(ABS(J230)/60)&amp;"h "&amp;TEXT(MOD(ABS(J230),60),"00")&amp;"m")</f>
        <v/>
      </c>
      <c r="G230" s="3" t="inlineStr">
        <is>
          <t>Urlaub</t>
        </is>
      </c>
      <c r="H230" s="3" t="inlineStr">
        <is>
          <t>Urlaub #urlaub</t>
        </is>
      </c>
      <c r="I230" s="3" t="inlineStr">
        <is>
          <t>nein</t>
        </is>
      </c>
      <c r="J230" s="3" t="n">
        <v>450</v>
      </c>
    </row>
    <row r="231">
      <c r="A231" s="6" t="n">
        <v>46386</v>
      </c>
      <c r="B231" s="3" t="inlineStr">
        <is>
          <t>Dezember</t>
        </is>
      </c>
      <c r="C231" s="3" t="inlineStr">
        <is>
          <t>duration</t>
        </is>
      </c>
      <c r="D231" s="3" t="inlineStr"/>
      <c r="E231" s="3" t="inlineStr"/>
      <c r="F231" s="3">
        <f>IF(J231="","",IF(J231&lt;0,"-","")&amp;INT(ABS(J231)/60)&amp;"h "&amp;TEXT(MOD(ABS(J231),60),"00")&amp;"m")</f>
        <v/>
      </c>
      <c r="G231" s="3" t="inlineStr">
        <is>
          <t>Urlaub</t>
        </is>
      </c>
      <c r="H231" s="3" t="inlineStr">
        <is>
          <t>Urlaub #urlaub</t>
        </is>
      </c>
      <c r="I231" s="3" t="inlineStr">
        <is>
          <t>nein</t>
        </is>
      </c>
      <c r="J231" s="3" t="n">
        <v>450</v>
      </c>
    </row>
    <row r="232">
      <c r="A232" s="6" t="n">
        <v>46387</v>
      </c>
      <c r="B232" s="3" t="inlineStr">
        <is>
          <t>Dezember</t>
        </is>
      </c>
      <c r="C232" s="3" t="inlineStr">
        <is>
          <t>duration</t>
        </is>
      </c>
      <c r="D232" s="3" t="inlineStr"/>
      <c r="E232" s="3" t="inlineStr"/>
      <c r="F232" s="3">
        <f>IF(J232="","",IF(J232&lt;0,"-","")&amp;INT(ABS(J232)/60)&amp;"h "&amp;TEXT(MOD(ABS(J232),60),"00")&amp;"m")</f>
        <v/>
      </c>
      <c r="G232" s="3" t="inlineStr">
        <is>
          <t>Urlaub</t>
        </is>
      </c>
      <c r="H232" s="3" t="inlineStr">
        <is>
          <t>Urlaub #urlaub</t>
        </is>
      </c>
      <c r="I232" s="3" t="inlineStr">
        <is>
          <t>nein</t>
        </is>
      </c>
      <c r="J232" s="3" t="n">
        <v>225</v>
      </c>
    </row>
    <row r="233"/>
    <row r="234">
      <c r="A234" s="9" t="inlineStr">
        <is>
          <t>Summe</t>
        </is>
      </c>
      <c r="B234" s="10" t="n"/>
      <c r="C234" s="10" t="n"/>
      <c r="D234" s="10" t="n"/>
      <c r="E234" s="10" t="n"/>
      <c r="F234" s="9">
        <f>IF(J234="","",IF(J234&lt;0,"-","")&amp;INT(ABS(J234)/60)&amp;"h "&amp;TEXT(MOD(ABS(J234),60),"00")&amp;"m")</f>
        <v/>
      </c>
      <c r="G234" s="10" t="n"/>
      <c r="H234" s="10" t="n"/>
      <c r="I234" s="10" t="n"/>
      <c r="J234" s="10">
        <f>SUM(J2:J232)</f>
        <v/>
      </c>
    </row>
  </sheetData>
  <autoFilter ref="A1:J232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4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28" customWidth="1" min="14" max="14"/>
    <col width="36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11" t="n">
        <v>1</v>
      </c>
      <c r="B2" s="12" t="n">
        <v>46023</v>
      </c>
      <c r="C2" s="11" t="inlineStr">
        <is>
          <t>Januar</t>
        </is>
      </c>
      <c r="D2" s="11" t="inlineStr"/>
      <c r="E2" s="11" t="inlineStr"/>
      <c r="F2" s="11">
        <f>IF(J2="","",IF(J2&lt;0,"-","")&amp;INT(ABS(J2)/60)&amp;"h "&amp;TEXT(MOD(ABS(J2),60),"00")&amp;"m")</f>
        <v/>
      </c>
      <c r="G2" s="11">
        <f>IF(K2="","",IF(K2&lt;0,"-","")&amp;INT(ABS(K2)/60)&amp;"h "&amp;TEXT(MOD(ABS(K2),60),"00")&amp;"m")</f>
        <v/>
      </c>
      <c r="H2" s="4">
        <f>IF(L2="","",IF(L2&lt;0,"-","")&amp;INT(ABS(L2)/60)&amp;"h "&amp;TEXT(MOD(ABS(L2),60),"00")&amp;"m")</f>
        <v/>
      </c>
      <c r="I2" s="11">
        <f>IF(M2="","",IF(M2&lt;0,"-","")&amp;INT(ABS(M2)/60)&amp;"h "&amp;TEXT(MOD(ABS(M2),60),"00")&amp;"m")</f>
        <v/>
      </c>
      <c r="J2" s="11" t="n">
        <v>450</v>
      </c>
      <c r="K2" s="11">
        <f>SUMIFS('Rohdaten Tracks'!$J:$J,'Rohdaten Tracks'!$A:$A,$B2)</f>
        <v/>
      </c>
      <c r="L2" s="11">
        <f>K2-J2</f>
        <v/>
      </c>
      <c r="M2" s="11">
        <f>MAX(0,J2-K2)</f>
        <v/>
      </c>
      <c r="N2" s="11" t="inlineStr">
        <is>
          <t>Neujahr</t>
        </is>
      </c>
      <c r="O2" s="11" t="inlineStr">
        <is>
          <t>Überstunden, Feiertag</t>
        </is>
      </c>
      <c r="P2" s="11" t="inlineStr">
        <is>
          <t>abgeschlossen</t>
        </is>
      </c>
    </row>
    <row r="3">
      <c r="A3" s="4" t="n">
        <v>1</v>
      </c>
      <c r="B3" s="13" t="n">
        <v>46024</v>
      </c>
      <c r="C3" s="4" t="inlineStr">
        <is>
          <t>Januar</t>
        </is>
      </c>
      <c r="D3" s="4" t="inlineStr"/>
      <c r="E3" s="4" t="inlineStr"/>
      <c r="F3" s="4">
        <f>IF(J3="","",IF(J3&lt;0,"-","")&amp;INT(ABS(J3)/60)&amp;"h "&amp;TEXT(MOD(ABS(J3),60),"00")&amp;"m")</f>
        <v/>
      </c>
      <c r="G3" s="4">
        <f>IF(K3="","",IF(K3&lt;0,"-","")&amp;INT(ABS(K3)/60)&amp;"h "&amp;TEXT(MOD(ABS(K3),60),"00")&amp;"m")</f>
        <v/>
      </c>
      <c r="H3" s="4">
        <f>IF(L3="","",IF(L3&lt;0,"-","")&amp;INT(ABS(L3)/60)&amp;"h "&amp;TEXT(MOD(ABS(L3),60),"00")&amp;"m")</f>
        <v/>
      </c>
      <c r="I3" s="4">
        <f>IF(M3="","",IF(M3&lt;0,"-","")&amp;INT(ABS(M3)/60)&amp;"h "&amp;TEXT(MOD(ABS(M3),60),"00")&amp;"m")</f>
        <v/>
      </c>
      <c r="J3" s="4" t="n">
        <v>450</v>
      </c>
      <c r="K3" s="4">
        <f>SUMIFS('Rohdaten Tracks'!$J:$J,'Rohdaten Tracks'!$A:$A,$B3)</f>
        <v/>
      </c>
      <c r="L3" s="4">
        <f>K3-J3</f>
        <v/>
      </c>
      <c r="M3" s="4">
        <f>MAX(0,J3-K3)</f>
        <v/>
      </c>
      <c r="N3" s="4" t="inlineStr">
        <is>
          <t>Urlaub</t>
        </is>
      </c>
      <c r="O3" s="4" t="inlineStr">
        <is>
          <t>Urlaub</t>
        </is>
      </c>
      <c r="P3" s="4" t="inlineStr">
        <is>
          <t>abgeschlossen</t>
        </is>
      </c>
    </row>
    <row r="4">
      <c r="A4" s="14" t="n">
        <v>2</v>
      </c>
      <c r="B4" s="15" t="n">
        <v>46027</v>
      </c>
      <c r="C4" s="14" t="inlineStr">
        <is>
          <t>Januar</t>
        </is>
      </c>
      <c r="D4" s="14" t="inlineStr">
        <is>
          <t>06:00</t>
        </is>
      </c>
      <c r="E4" s="14" t="inlineStr">
        <is>
          <t>15:15</t>
        </is>
      </c>
      <c r="F4" s="14">
        <f>IF(J4="","",IF(J4&lt;0,"-","")&amp;INT(ABS(J4)/60)&amp;"h "&amp;TEXT(MOD(ABS(J4),60),"00")&amp;"m")</f>
        <v/>
      </c>
      <c r="G4" s="14">
        <f>IF(K4="","",IF(K4&lt;0,"-","")&amp;INT(ABS(K4)/60)&amp;"h "&amp;TEXT(MOD(ABS(K4),60),"00")&amp;"m")</f>
        <v/>
      </c>
      <c r="H4" s="4">
        <f>IF(L4="","",IF(L4&lt;0,"-","")&amp;INT(ABS(L4)/60)&amp;"h "&amp;TEXT(MOD(ABS(L4),60),"00")&amp;"m")</f>
        <v/>
      </c>
      <c r="I4" s="14">
        <f>IF(M4="","",IF(M4&lt;0,"-","")&amp;INT(ABS(M4)/60)&amp;"h "&amp;TEXT(MOD(ABS(M4),60),"00")&amp;"m")</f>
        <v/>
      </c>
      <c r="J4" s="14" t="n">
        <v>450</v>
      </c>
      <c r="K4" s="14">
        <f>SUMIFS('Rohdaten Tracks'!$J:$J,'Rohdaten Tracks'!$A:$A,$B4)</f>
        <v/>
      </c>
      <c r="L4" s="14">
        <f>K4-J4</f>
        <v/>
      </c>
      <c r="M4" s="14">
        <f>MAX(0,J4-K4)</f>
        <v/>
      </c>
      <c r="N4" s="14" t="inlineStr">
        <is>
          <t>Büro</t>
        </is>
      </c>
      <c r="O4" s="14" t="inlineStr">
        <is>
          <t>Büro, Pause</t>
        </is>
      </c>
      <c r="P4" s="14" t="inlineStr">
        <is>
          <t>abgeschlossen</t>
        </is>
      </c>
    </row>
    <row r="5">
      <c r="A5" s="14" t="n">
        <v>2</v>
      </c>
      <c r="B5" s="15" t="n">
        <v>46028</v>
      </c>
      <c r="C5" s="14" t="inlineStr">
        <is>
          <t>Januar</t>
        </is>
      </c>
      <c r="D5" s="14" t="inlineStr">
        <is>
          <t>09:45</t>
        </is>
      </c>
      <c r="E5" s="14" t="inlineStr">
        <is>
          <t>15:30</t>
        </is>
      </c>
      <c r="F5" s="14">
        <f>IF(J5="","",IF(J5&lt;0,"-","")&amp;INT(ABS(J5)/60)&amp;"h "&amp;TEXT(MOD(ABS(J5),60),"00")&amp;"m")</f>
        <v/>
      </c>
      <c r="G5" s="14">
        <f>IF(K5="","",IF(K5&lt;0,"-","")&amp;INT(ABS(K5)/60)&amp;"h "&amp;TEXT(MOD(ABS(K5),60),"00")&amp;"m")</f>
        <v/>
      </c>
      <c r="H5" s="5">
        <f>IF(L5="","",IF(L5&lt;0,"-","")&amp;INT(ABS(L5)/60)&amp;"h "&amp;TEXT(MOD(ABS(L5),60),"00")&amp;"m")</f>
        <v/>
      </c>
      <c r="I5" s="14">
        <f>IF(M5="","",IF(M5&lt;0,"-","")&amp;INT(ABS(M5)/60)&amp;"h "&amp;TEXT(MOD(ABS(M5),60),"00")&amp;"m")</f>
        <v/>
      </c>
      <c r="J5" s="14" t="n">
        <v>450</v>
      </c>
      <c r="K5" s="14">
        <f>SUMIFS('Rohdaten Tracks'!$J:$J,'Rohdaten Tracks'!$A:$A,$B5)</f>
        <v/>
      </c>
      <c r="L5" s="14">
        <f>K5-J5</f>
        <v/>
      </c>
      <c r="M5" s="14">
        <f>MAX(0,J5-K5)</f>
        <v/>
      </c>
      <c r="N5" s="14" t="inlineStr">
        <is>
          <t>Büro</t>
        </is>
      </c>
      <c r="O5" s="14" t="inlineStr">
        <is>
          <t>Büro, Pause</t>
        </is>
      </c>
      <c r="P5" s="14" t="inlineStr">
        <is>
          <t>abgeschlossen</t>
        </is>
      </c>
    </row>
    <row r="6">
      <c r="A6" s="14" t="n">
        <v>2</v>
      </c>
      <c r="B6" s="15" t="n">
        <v>46029</v>
      </c>
      <c r="C6" s="14" t="inlineStr">
        <is>
          <t>Januar</t>
        </is>
      </c>
      <c r="D6" s="14" t="inlineStr">
        <is>
          <t>06:00</t>
        </is>
      </c>
      <c r="E6" s="14" t="inlineStr">
        <is>
          <t>15:30</t>
        </is>
      </c>
      <c r="F6" s="14">
        <f>IF(J6="","",IF(J6&lt;0,"-","")&amp;INT(ABS(J6)/60)&amp;"h "&amp;TEXT(MOD(ABS(J6),60),"00")&amp;"m")</f>
        <v/>
      </c>
      <c r="G6" s="14">
        <f>IF(K6="","",IF(K6&lt;0,"-","")&amp;INT(ABS(K6)/60)&amp;"h "&amp;TEXT(MOD(ABS(K6),60),"00")&amp;"m")</f>
        <v/>
      </c>
      <c r="H6" s="4">
        <f>IF(L6="","",IF(L6&lt;0,"-","")&amp;INT(ABS(L6)/60)&amp;"h "&amp;TEXT(MOD(ABS(L6),60),"00")&amp;"m")</f>
        <v/>
      </c>
      <c r="I6" s="14">
        <f>IF(M6="","",IF(M6&lt;0,"-","")&amp;INT(ABS(M6)/60)&amp;"h "&amp;TEXT(MOD(ABS(M6),60),"00")&amp;"m")</f>
        <v/>
      </c>
      <c r="J6" s="14" t="n">
        <v>450</v>
      </c>
      <c r="K6" s="14">
        <f>SUMIFS('Rohdaten Tracks'!$J:$J,'Rohdaten Tracks'!$A:$A,$B6)</f>
        <v/>
      </c>
      <c r="L6" s="14">
        <f>K6-J6</f>
        <v/>
      </c>
      <c r="M6" s="14">
        <f>MAX(0,J6-K6)</f>
        <v/>
      </c>
      <c r="N6" s="14" t="inlineStr">
        <is>
          <t>Büro</t>
        </is>
      </c>
      <c r="O6" s="14" t="inlineStr">
        <is>
          <t>Büro, Pause</t>
        </is>
      </c>
      <c r="P6" s="14" t="inlineStr">
        <is>
          <t>abgeschlossen</t>
        </is>
      </c>
    </row>
    <row r="7">
      <c r="A7" s="14" t="n">
        <v>2</v>
      </c>
      <c r="B7" s="15" t="n">
        <v>46030</v>
      </c>
      <c r="C7" s="14" t="inlineStr">
        <is>
          <t>Januar</t>
        </is>
      </c>
      <c r="D7" s="14" t="inlineStr">
        <is>
          <t>06:00</t>
        </is>
      </c>
      <c r="E7" s="14" t="inlineStr">
        <is>
          <t>14:15</t>
        </is>
      </c>
      <c r="F7" s="14">
        <f>IF(J7="","",IF(J7&lt;0,"-","")&amp;INT(ABS(J7)/60)&amp;"h "&amp;TEXT(MOD(ABS(J7),60),"00")&amp;"m")</f>
        <v/>
      </c>
      <c r="G7" s="14">
        <f>IF(K7="","",IF(K7&lt;0,"-","")&amp;INT(ABS(K7)/60)&amp;"h "&amp;TEXT(MOD(ABS(K7),60),"00")&amp;"m")</f>
        <v/>
      </c>
      <c r="H7" s="5">
        <f>IF(L7="","",IF(L7&lt;0,"-","")&amp;INT(ABS(L7)/60)&amp;"h "&amp;TEXT(MOD(ABS(L7),60),"00")&amp;"m")</f>
        <v/>
      </c>
      <c r="I7" s="14">
        <f>IF(M7="","",IF(M7&lt;0,"-","")&amp;INT(ABS(M7)/60)&amp;"h "&amp;TEXT(MOD(ABS(M7),60),"00")&amp;"m")</f>
        <v/>
      </c>
      <c r="J7" s="14" t="n">
        <v>450</v>
      </c>
      <c r="K7" s="14">
        <f>SUMIFS('Rohdaten Tracks'!$J:$J,'Rohdaten Tracks'!$A:$A,$B7)</f>
        <v/>
      </c>
      <c r="L7" s="14">
        <f>K7-J7</f>
        <v/>
      </c>
      <c r="M7" s="14">
        <f>MAX(0,J7-K7)</f>
        <v/>
      </c>
      <c r="N7" s="14" t="inlineStr">
        <is>
          <t>Büro</t>
        </is>
      </c>
      <c r="O7" s="14" t="inlineStr">
        <is>
          <t>Büro, Pause</t>
        </is>
      </c>
      <c r="P7" s="14" t="inlineStr">
        <is>
          <t>abgeschlossen</t>
        </is>
      </c>
    </row>
    <row r="8">
      <c r="A8" s="14" t="n">
        <v>2</v>
      </c>
      <c r="B8" s="15" t="n">
        <v>46031</v>
      </c>
      <c r="C8" s="14" t="inlineStr">
        <is>
          <t>Januar</t>
        </is>
      </c>
      <c r="D8" s="14" t="inlineStr">
        <is>
          <t>06:00</t>
        </is>
      </c>
      <c r="E8" s="14" t="inlineStr">
        <is>
          <t>14:00</t>
        </is>
      </c>
      <c r="F8" s="14">
        <f>IF(J8="","",IF(J8&lt;0,"-","")&amp;INT(ABS(J8)/60)&amp;"h "&amp;TEXT(MOD(ABS(J8),60),"00")&amp;"m")</f>
        <v/>
      </c>
      <c r="G8" s="14">
        <f>IF(K8="","",IF(K8&lt;0,"-","")&amp;INT(ABS(K8)/60)&amp;"h "&amp;TEXT(MOD(ABS(K8),60),"00")&amp;"m")</f>
        <v/>
      </c>
      <c r="H8" s="5">
        <f>IF(L8="","",IF(L8&lt;0,"-","")&amp;INT(ABS(L8)/60)&amp;"h "&amp;TEXT(MOD(ABS(L8),60),"00")&amp;"m")</f>
        <v/>
      </c>
      <c r="I8" s="14">
        <f>IF(M8="","",IF(M8&lt;0,"-","")&amp;INT(ABS(M8)/60)&amp;"h "&amp;TEXT(MOD(ABS(M8),60),"00")&amp;"m")</f>
        <v/>
      </c>
      <c r="J8" s="14" t="n">
        <v>450</v>
      </c>
      <c r="K8" s="14">
        <f>SUMIFS('Rohdaten Tracks'!$J:$J,'Rohdaten Tracks'!$A:$A,$B8)</f>
        <v/>
      </c>
      <c r="L8" s="14">
        <f>K8-J8</f>
        <v/>
      </c>
      <c r="M8" s="14">
        <f>MAX(0,J8-K8)</f>
        <v/>
      </c>
      <c r="N8" s="14" t="inlineStr">
        <is>
          <t>Büro</t>
        </is>
      </c>
      <c r="O8" s="14" t="inlineStr">
        <is>
          <t>Büro, Pause</t>
        </is>
      </c>
      <c r="P8" s="14" t="inlineStr">
        <is>
          <t>abgeschlossen</t>
        </is>
      </c>
    </row>
    <row r="9">
      <c r="A9" s="3" t="n">
        <v>3</v>
      </c>
      <c r="B9" s="6" t="n">
        <v>46034</v>
      </c>
      <c r="C9" s="3" t="inlineStr">
        <is>
          <t>Januar</t>
        </is>
      </c>
      <c r="D9" s="3" t="inlineStr">
        <is>
          <t>06:00</t>
        </is>
      </c>
      <c r="E9" s="3" t="inlineStr">
        <is>
          <t>14:30</t>
        </is>
      </c>
      <c r="F9" s="3">
        <f>IF(J9="","",IF(J9&lt;0,"-","")&amp;INT(ABS(J9)/60)&amp;"h "&amp;TEXT(MOD(ABS(J9),60),"00")&amp;"m")</f>
        <v/>
      </c>
      <c r="G9" s="3">
        <f>IF(K9="","",IF(K9&lt;0,"-","")&amp;INT(ABS(K9)/60)&amp;"h "&amp;TEXT(MOD(ABS(K9),60),"00")&amp;"m")</f>
        <v/>
      </c>
      <c r="H9" s="3">
        <f>IF(L9="","",IF(L9&lt;0,"-","")&amp;INT(ABS(L9)/60)&amp;"h "&amp;TEXT(MOD(ABS(L9),60),"00")&amp;"m")</f>
        <v/>
      </c>
      <c r="I9" s="3">
        <f>IF(M9="","",IF(M9&lt;0,"-","")&amp;INT(ABS(M9)/60)&amp;"h "&amp;TEXT(MOD(ABS(M9),60),"00")&amp;"m")</f>
        <v/>
      </c>
      <c r="J9" s="3" t="n">
        <v>450</v>
      </c>
      <c r="K9" s="3">
        <f>SUMIFS('Rohdaten Tracks'!$J:$J,'Rohdaten Tracks'!$A:$A,$B9)</f>
        <v/>
      </c>
      <c r="L9" s="3">
        <f>K9-J9</f>
        <v/>
      </c>
      <c r="M9" s="3">
        <f>MAX(0,J9-K9)</f>
        <v/>
      </c>
      <c r="N9" s="3" t="inlineStr">
        <is>
          <t>Büro</t>
        </is>
      </c>
      <c r="O9" s="3" t="inlineStr">
        <is>
          <t>Büro, Pause</t>
        </is>
      </c>
      <c r="P9" s="3" t="inlineStr">
        <is>
          <t>abgeschlossen</t>
        </is>
      </c>
    </row>
    <row r="10">
      <c r="A10" s="3" t="n">
        <v>3</v>
      </c>
      <c r="B10" s="6" t="n">
        <v>46035</v>
      </c>
      <c r="C10" s="3" t="inlineStr">
        <is>
          <t>Januar</t>
        </is>
      </c>
      <c r="D10" s="3" t="inlineStr">
        <is>
          <t>06:00</t>
        </is>
      </c>
      <c r="E10" s="3" t="inlineStr">
        <is>
          <t>15:00</t>
        </is>
      </c>
      <c r="F10" s="3">
        <f>IF(J10="","",IF(J10&lt;0,"-","")&amp;INT(ABS(J10)/60)&amp;"h "&amp;TEXT(MOD(ABS(J10),60),"00")&amp;"m")</f>
        <v/>
      </c>
      <c r="G10" s="3">
        <f>IF(K10="","",IF(K10&lt;0,"-","")&amp;INT(ABS(K10)/60)&amp;"h "&amp;TEXT(MOD(ABS(K10),60),"00")&amp;"m")</f>
        <v/>
      </c>
      <c r="H10" s="4">
        <f>IF(L10="","",IF(L10&lt;0,"-","")&amp;INT(ABS(L10)/60)&amp;"h "&amp;TEXT(MOD(ABS(L10),60),"00")&amp;"m")</f>
        <v/>
      </c>
      <c r="I10" s="3">
        <f>IF(M10="","",IF(M10&lt;0,"-","")&amp;INT(ABS(M10)/60)&amp;"h "&amp;TEXT(MOD(ABS(M10),60),"00")&amp;"m")</f>
        <v/>
      </c>
      <c r="J10" s="3" t="n">
        <v>450</v>
      </c>
      <c r="K10" s="3">
        <f>SUMIFS('Rohdaten Tracks'!$J:$J,'Rohdaten Tracks'!$A:$A,$B10)</f>
        <v/>
      </c>
      <c r="L10" s="3">
        <f>K10-J10</f>
        <v/>
      </c>
      <c r="M10" s="3">
        <f>MAX(0,J10-K10)</f>
        <v/>
      </c>
      <c r="N10" s="3" t="inlineStr">
        <is>
          <t>mobileOffice</t>
        </is>
      </c>
      <c r="O10" s="3" t="inlineStr">
        <is>
          <t>mobileOffice, Pause</t>
        </is>
      </c>
      <c r="P10" s="3" t="inlineStr">
        <is>
          <t>abgeschlossen</t>
        </is>
      </c>
    </row>
    <row r="11">
      <c r="A11" s="4" t="n">
        <v>3</v>
      </c>
      <c r="B11" s="13" t="n">
        <v>46037</v>
      </c>
      <c r="C11" s="4" t="inlineStr">
        <is>
          <t>Januar</t>
        </is>
      </c>
      <c r="D11" s="4" t="inlineStr"/>
      <c r="E11" s="4" t="inlineStr"/>
      <c r="F11" s="4">
        <f>IF(J11="","",IF(J11&lt;0,"-","")&amp;INT(ABS(J11)/60)&amp;"h "&amp;TEXT(MOD(ABS(J11),60),"00")&amp;"m")</f>
        <v/>
      </c>
      <c r="G11" s="4">
        <f>IF(K11="","",IF(K11&lt;0,"-","")&amp;INT(ABS(K11)/60)&amp;"h "&amp;TEXT(MOD(ABS(K11),60),"00")&amp;"m")</f>
        <v/>
      </c>
      <c r="H11" s="4">
        <f>IF(L11="","",IF(L11&lt;0,"-","")&amp;INT(ABS(L11)/60)&amp;"h "&amp;TEXT(MOD(ABS(L11),60),"00")&amp;"m")</f>
        <v/>
      </c>
      <c r="I11" s="4">
        <f>IF(M11="","",IF(M11&lt;0,"-","")&amp;INT(ABS(M11)/60)&amp;"h "&amp;TEXT(MOD(ABS(M11),60),"00")&amp;"m")</f>
        <v/>
      </c>
      <c r="J11" s="4" t="n">
        <v>450</v>
      </c>
      <c r="K11" s="4">
        <f>SUMIFS('Rohdaten Tracks'!$J:$J,'Rohdaten Tracks'!$A:$A,$B11)</f>
        <v/>
      </c>
      <c r="L11" s="4">
        <f>K11-J11</f>
        <v/>
      </c>
      <c r="M11" s="4">
        <f>MAX(0,J11-K11)</f>
        <v/>
      </c>
      <c r="N11" s="4" t="inlineStr">
        <is>
          <t>Urlaub</t>
        </is>
      </c>
      <c r="O11" s="4" t="inlineStr">
        <is>
          <t>Urlaub</t>
        </is>
      </c>
      <c r="P11" s="4" t="inlineStr">
        <is>
          <t>abgeschlossen</t>
        </is>
      </c>
    </row>
    <row r="12">
      <c r="A12" s="4" t="n">
        <v>3</v>
      </c>
      <c r="B12" s="13" t="n">
        <v>46038</v>
      </c>
      <c r="C12" s="4" t="inlineStr">
        <is>
          <t>Januar</t>
        </is>
      </c>
      <c r="D12" s="4" t="inlineStr"/>
      <c r="E12" s="4" t="inlineStr"/>
      <c r="F12" s="4">
        <f>IF(J12="","",IF(J12&lt;0,"-","")&amp;INT(ABS(J12)/60)&amp;"h "&amp;TEXT(MOD(ABS(J12),60),"00")&amp;"m")</f>
        <v/>
      </c>
      <c r="G12" s="4">
        <f>IF(K12="","",IF(K12&lt;0,"-","")&amp;INT(ABS(K12)/60)&amp;"h "&amp;TEXT(MOD(ABS(K12),60),"00")&amp;"m")</f>
        <v/>
      </c>
      <c r="H12" s="4">
        <f>IF(L12="","",IF(L12&lt;0,"-","")&amp;INT(ABS(L12)/60)&amp;"h "&amp;TEXT(MOD(ABS(L12),60),"00")&amp;"m")</f>
        <v/>
      </c>
      <c r="I12" s="4">
        <f>IF(M12="","",IF(M12&lt;0,"-","")&amp;INT(ABS(M12)/60)&amp;"h "&amp;TEXT(MOD(ABS(M12),60),"00")&amp;"m")</f>
        <v/>
      </c>
      <c r="J12" s="4" t="n">
        <v>450</v>
      </c>
      <c r="K12" s="4">
        <f>SUMIFS('Rohdaten Tracks'!$J:$J,'Rohdaten Tracks'!$A:$A,$B12)</f>
        <v/>
      </c>
      <c r="L12" s="4">
        <f>K12-J12</f>
        <v/>
      </c>
      <c r="M12" s="4">
        <f>MAX(0,J12-K12)</f>
        <v/>
      </c>
      <c r="N12" s="4" t="inlineStr">
        <is>
          <t>Urlaub</t>
        </is>
      </c>
      <c r="O12" s="4" t="inlineStr">
        <is>
          <t>Urlaub</t>
        </is>
      </c>
      <c r="P12" s="4" t="inlineStr">
        <is>
          <t>abgeschlossen</t>
        </is>
      </c>
    </row>
    <row r="13">
      <c r="A13" s="14" t="n">
        <v>4</v>
      </c>
      <c r="B13" s="15" t="n">
        <v>46041</v>
      </c>
      <c r="C13" s="14" t="inlineStr">
        <is>
          <t>Januar</t>
        </is>
      </c>
      <c r="D13" s="14" t="inlineStr">
        <is>
          <t>06:00</t>
        </is>
      </c>
      <c r="E13" s="14" t="inlineStr">
        <is>
          <t>15:30</t>
        </is>
      </c>
      <c r="F13" s="14">
        <f>IF(J13="","",IF(J13&lt;0,"-","")&amp;INT(ABS(J13)/60)&amp;"h "&amp;TEXT(MOD(ABS(J13),60),"00")&amp;"m")</f>
        <v/>
      </c>
      <c r="G13" s="14">
        <f>IF(K13="","",IF(K13&lt;0,"-","")&amp;INT(ABS(K13)/60)&amp;"h "&amp;TEXT(MOD(ABS(K13),60),"00")&amp;"m")</f>
        <v/>
      </c>
      <c r="H13" s="4">
        <f>IF(L13="","",IF(L13&lt;0,"-","")&amp;INT(ABS(L13)/60)&amp;"h "&amp;TEXT(MOD(ABS(L13),60),"00")&amp;"m")</f>
        <v/>
      </c>
      <c r="I13" s="14">
        <f>IF(M13="","",IF(M13&lt;0,"-","")&amp;INT(ABS(M13)/60)&amp;"h "&amp;TEXT(MOD(ABS(M13),60),"00")&amp;"m")</f>
        <v/>
      </c>
      <c r="J13" s="14" t="n">
        <v>450</v>
      </c>
      <c r="K13" s="14">
        <f>SUMIFS('Rohdaten Tracks'!$J:$J,'Rohdaten Tracks'!$A:$A,$B13)</f>
        <v/>
      </c>
      <c r="L13" s="14">
        <f>K13-J13</f>
        <v/>
      </c>
      <c r="M13" s="14">
        <f>MAX(0,J13-K13)</f>
        <v/>
      </c>
      <c r="N13" s="14" t="inlineStr">
        <is>
          <t>SWE - Java 25DAK</t>
        </is>
      </c>
      <c r="O13" s="14" t="inlineStr">
        <is>
          <t>SWE - Java 25DAK, Pause</t>
        </is>
      </c>
      <c r="P13" s="14" t="inlineStr">
        <is>
          <t>abgeschlossen</t>
        </is>
      </c>
    </row>
    <row r="14">
      <c r="A14" s="14" t="n">
        <v>4</v>
      </c>
      <c r="B14" s="15" t="n">
        <v>46042</v>
      </c>
      <c r="C14" s="14" t="inlineStr">
        <is>
          <t>Januar</t>
        </is>
      </c>
      <c r="D14" s="14" t="inlineStr">
        <is>
          <t>05:45</t>
        </is>
      </c>
      <c r="E14" s="14" t="inlineStr">
        <is>
          <t>16:00</t>
        </is>
      </c>
      <c r="F14" s="14">
        <f>IF(J14="","",IF(J14&lt;0,"-","")&amp;INT(ABS(J14)/60)&amp;"h "&amp;TEXT(MOD(ABS(J14),60),"00")&amp;"m")</f>
        <v/>
      </c>
      <c r="G14" s="14">
        <f>IF(K14="","",IF(K14&lt;0,"-","")&amp;INT(ABS(K14)/60)&amp;"h "&amp;TEXT(MOD(ABS(K14),60),"00")&amp;"m")</f>
        <v/>
      </c>
      <c r="H14" s="4">
        <f>IF(L14="","",IF(L14&lt;0,"-","")&amp;INT(ABS(L14)/60)&amp;"h "&amp;TEXT(MOD(ABS(L14),60),"00")&amp;"m")</f>
        <v/>
      </c>
      <c r="I14" s="14">
        <f>IF(M14="","",IF(M14&lt;0,"-","")&amp;INT(ABS(M14)/60)&amp;"h "&amp;TEXT(MOD(ABS(M14),60),"00")&amp;"m")</f>
        <v/>
      </c>
      <c r="J14" s="14" t="n">
        <v>450</v>
      </c>
      <c r="K14" s="14">
        <f>SUMIFS('Rohdaten Tracks'!$J:$J,'Rohdaten Tracks'!$A:$A,$B14)</f>
        <v/>
      </c>
      <c r="L14" s="14">
        <f>K14-J14</f>
        <v/>
      </c>
      <c r="M14" s="14">
        <f>MAX(0,J14-K14)</f>
        <v/>
      </c>
      <c r="N14" s="14" t="inlineStr">
        <is>
          <t>SWE - Java 25DAK</t>
        </is>
      </c>
      <c r="O14" s="14" t="inlineStr">
        <is>
          <t>SWE - Java 25DAK, Pause</t>
        </is>
      </c>
      <c r="P14" s="14" t="inlineStr">
        <is>
          <t>abgeschlossen</t>
        </is>
      </c>
    </row>
    <row r="15">
      <c r="A15" s="14" t="n">
        <v>4</v>
      </c>
      <c r="B15" s="15" t="n">
        <v>46043</v>
      </c>
      <c r="C15" s="14" t="inlineStr">
        <is>
          <t>Januar</t>
        </is>
      </c>
      <c r="D15" s="14" t="inlineStr">
        <is>
          <t>06:30</t>
        </is>
      </c>
      <c r="E15" s="14" t="inlineStr">
        <is>
          <t>15:30</t>
        </is>
      </c>
      <c r="F15" s="14">
        <f>IF(J15="","",IF(J15&lt;0,"-","")&amp;INT(ABS(J15)/60)&amp;"h "&amp;TEXT(MOD(ABS(J15),60),"00")&amp;"m")</f>
        <v/>
      </c>
      <c r="G15" s="14">
        <f>IF(K15="","",IF(K15&lt;0,"-","")&amp;INT(ABS(K15)/60)&amp;"h "&amp;TEXT(MOD(ABS(K15),60),"00")&amp;"m")</f>
        <v/>
      </c>
      <c r="H15" s="4">
        <f>IF(L15="","",IF(L15&lt;0,"-","")&amp;INT(ABS(L15)/60)&amp;"h "&amp;TEXT(MOD(ABS(L15),60),"00")&amp;"m")</f>
        <v/>
      </c>
      <c r="I15" s="14">
        <f>IF(M15="","",IF(M15&lt;0,"-","")&amp;INT(ABS(M15)/60)&amp;"h "&amp;TEXT(MOD(ABS(M15),60),"00")&amp;"m")</f>
        <v/>
      </c>
      <c r="J15" s="14" t="n">
        <v>450</v>
      </c>
      <c r="K15" s="14">
        <f>SUMIFS('Rohdaten Tracks'!$J:$J,'Rohdaten Tracks'!$A:$A,$B15)</f>
        <v/>
      </c>
      <c r="L15" s="14">
        <f>K15-J15</f>
        <v/>
      </c>
      <c r="M15" s="14">
        <f>MAX(0,J15-K15)</f>
        <v/>
      </c>
      <c r="N15" s="14" t="inlineStr">
        <is>
          <t>SWE - Java 25DAK</t>
        </is>
      </c>
      <c r="O15" s="14" t="inlineStr">
        <is>
          <t>SWE - Java 25DAK, Pause</t>
        </is>
      </c>
      <c r="P15" s="14" t="inlineStr">
        <is>
          <t>abgeschlossen</t>
        </is>
      </c>
    </row>
    <row r="16">
      <c r="A16" s="14" t="n">
        <v>4</v>
      </c>
      <c r="B16" s="15" t="n">
        <v>46044</v>
      </c>
      <c r="C16" s="14" t="inlineStr">
        <is>
          <t>Januar</t>
        </is>
      </c>
      <c r="D16" s="14" t="inlineStr">
        <is>
          <t>06:45</t>
        </is>
      </c>
      <c r="E16" s="14" t="inlineStr">
        <is>
          <t>16:15</t>
        </is>
      </c>
      <c r="F16" s="14">
        <f>IF(J16="","",IF(J16&lt;0,"-","")&amp;INT(ABS(J16)/60)&amp;"h "&amp;TEXT(MOD(ABS(J16),60),"00")&amp;"m")</f>
        <v/>
      </c>
      <c r="G16" s="14">
        <f>IF(K16="","",IF(K16&lt;0,"-","")&amp;INT(ABS(K16)/60)&amp;"h "&amp;TEXT(MOD(ABS(K16),60),"00")&amp;"m")</f>
        <v/>
      </c>
      <c r="H16" s="4">
        <f>IF(L16="","",IF(L16&lt;0,"-","")&amp;INT(ABS(L16)/60)&amp;"h "&amp;TEXT(MOD(ABS(L16),60),"00")&amp;"m")</f>
        <v/>
      </c>
      <c r="I16" s="14">
        <f>IF(M16="","",IF(M16&lt;0,"-","")&amp;INT(ABS(M16)/60)&amp;"h "&amp;TEXT(MOD(ABS(M16),60),"00")&amp;"m")</f>
        <v/>
      </c>
      <c r="J16" s="14" t="n">
        <v>450</v>
      </c>
      <c r="K16" s="14">
        <f>SUMIFS('Rohdaten Tracks'!$J:$J,'Rohdaten Tracks'!$A:$A,$B16)</f>
        <v/>
      </c>
      <c r="L16" s="14">
        <f>K16-J16</f>
        <v/>
      </c>
      <c r="M16" s="14">
        <f>MAX(0,J16-K16)</f>
        <v/>
      </c>
      <c r="N16" s="14" t="inlineStr">
        <is>
          <t>SWE - Java 25DAK</t>
        </is>
      </c>
      <c r="O16" s="14" t="inlineStr">
        <is>
          <t>SWE - Java 25DAK, Pause</t>
        </is>
      </c>
      <c r="P16" s="14" t="inlineStr">
        <is>
          <t>abgeschlossen</t>
        </is>
      </c>
    </row>
    <row r="17">
      <c r="A17" s="14" t="n">
        <v>4</v>
      </c>
      <c r="B17" s="15" t="n">
        <v>46045</v>
      </c>
      <c r="C17" s="14" t="inlineStr">
        <is>
          <t>Januar</t>
        </is>
      </c>
      <c r="D17" s="14" t="inlineStr">
        <is>
          <t>06:15</t>
        </is>
      </c>
      <c r="E17" s="14" t="inlineStr">
        <is>
          <t>15:00</t>
        </is>
      </c>
      <c r="F17" s="14">
        <f>IF(J17="","",IF(J17&lt;0,"-","")&amp;INT(ABS(J17)/60)&amp;"h "&amp;TEXT(MOD(ABS(J17),60),"00")&amp;"m")</f>
        <v/>
      </c>
      <c r="G17" s="14">
        <f>IF(K17="","",IF(K17&lt;0,"-","")&amp;INT(ABS(K17)/60)&amp;"h "&amp;TEXT(MOD(ABS(K17),60),"00")&amp;"m")</f>
        <v/>
      </c>
      <c r="H17" s="4">
        <f>IF(L17="","",IF(L17&lt;0,"-","")&amp;INT(ABS(L17)/60)&amp;"h "&amp;TEXT(MOD(ABS(L17),60),"00")&amp;"m")</f>
        <v/>
      </c>
      <c r="I17" s="14">
        <f>IF(M17="","",IF(M17&lt;0,"-","")&amp;INT(ABS(M17)/60)&amp;"h "&amp;TEXT(MOD(ABS(M17),60),"00")&amp;"m")</f>
        <v/>
      </c>
      <c r="J17" s="14" t="n">
        <v>450</v>
      </c>
      <c r="K17" s="14">
        <f>SUMIFS('Rohdaten Tracks'!$J:$J,'Rohdaten Tracks'!$A:$A,$B17)</f>
        <v/>
      </c>
      <c r="L17" s="14">
        <f>K17-J17</f>
        <v/>
      </c>
      <c r="M17" s="14">
        <f>MAX(0,J17-K17)</f>
        <v/>
      </c>
      <c r="N17" s="14" t="inlineStr">
        <is>
          <t>SWE - Java 25DAK</t>
        </is>
      </c>
      <c r="O17" s="14" t="inlineStr">
        <is>
          <t>SWE - Java 25DAK, Pause</t>
        </is>
      </c>
      <c r="P17" s="14" t="inlineStr">
        <is>
          <t>abgeschlossen</t>
        </is>
      </c>
    </row>
    <row r="18">
      <c r="A18" s="3" t="n">
        <v>5</v>
      </c>
      <c r="B18" s="6" t="n">
        <v>46048</v>
      </c>
      <c r="C18" s="3" t="inlineStr">
        <is>
          <t>Januar</t>
        </is>
      </c>
      <c r="D18" s="3" t="inlineStr">
        <is>
          <t>06:30</t>
        </is>
      </c>
      <c r="E18" s="3" t="inlineStr">
        <is>
          <t>15:30</t>
        </is>
      </c>
      <c r="F18" s="3">
        <f>IF(J18="","",IF(J18&lt;0,"-","")&amp;INT(ABS(J18)/60)&amp;"h "&amp;TEXT(MOD(ABS(J18),60),"00")&amp;"m")</f>
        <v/>
      </c>
      <c r="G18" s="3">
        <f>IF(K18="","",IF(K18&lt;0,"-","")&amp;INT(ABS(K18)/60)&amp;"h "&amp;TEXT(MOD(ABS(K18),60),"00")&amp;"m")</f>
        <v/>
      </c>
      <c r="H18" s="4">
        <f>IF(L18="","",IF(L18&lt;0,"-","")&amp;INT(ABS(L18)/60)&amp;"h "&amp;TEXT(MOD(ABS(L18),60),"00")&amp;"m")</f>
        <v/>
      </c>
      <c r="I18" s="3">
        <f>IF(M18="","",IF(M18&lt;0,"-","")&amp;INT(ABS(M18)/60)&amp;"h "&amp;TEXT(MOD(ABS(M18),60),"00")&amp;"m")</f>
        <v/>
      </c>
      <c r="J18" s="3" t="n">
        <v>450</v>
      </c>
      <c r="K18" s="3">
        <f>SUMIFS('Rohdaten Tracks'!$J:$J,'Rohdaten Tracks'!$A:$A,$B18)</f>
        <v/>
      </c>
      <c r="L18" s="3">
        <f>K18-J18</f>
        <v/>
      </c>
      <c r="M18" s="3">
        <f>MAX(0,J18-K18)</f>
        <v/>
      </c>
      <c r="N18" s="3" t="inlineStr">
        <is>
          <t>SWE - Java 25FADP01</t>
        </is>
      </c>
      <c r="O18" s="3" t="inlineStr">
        <is>
          <t>SWE - Java 25FADP01, Pause</t>
        </is>
      </c>
      <c r="P18" s="3" t="inlineStr">
        <is>
          <t>abgeschlossen</t>
        </is>
      </c>
    </row>
    <row r="19">
      <c r="A19" s="3" t="n">
        <v>5</v>
      </c>
      <c r="B19" s="6" t="n">
        <v>46049</v>
      </c>
      <c r="C19" s="3" t="inlineStr">
        <is>
          <t>Januar</t>
        </is>
      </c>
      <c r="D19" s="3" t="inlineStr">
        <is>
          <t>06:00</t>
        </is>
      </c>
      <c r="E19" s="3" t="inlineStr">
        <is>
          <t>16:00</t>
        </is>
      </c>
      <c r="F19" s="3">
        <f>IF(J19="","",IF(J19&lt;0,"-","")&amp;INT(ABS(J19)/60)&amp;"h "&amp;TEXT(MOD(ABS(J19),60),"00")&amp;"m")</f>
        <v/>
      </c>
      <c r="G19" s="3">
        <f>IF(K19="","",IF(K19&lt;0,"-","")&amp;INT(ABS(K19)/60)&amp;"h "&amp;TEXT(MOD(ABS(K19),60),"00")&amp;"m")</f>
        <v/>
      </c>
      <c r="H19" s="4">
        <f>IF(L19="","",IF(L19&lt;0,"-","")&amp;INT(ABS(L19)/60)&amp;"h "&amp;TEXT(MOD(ABS(L19),60),"00")&amp;"m")</f>
        <v/>
      </c>
      <c r="I19" s="3">
        <f>IF(M19="","",IF(M19&lt;0,"-","")&amp;INT(ABS(M19)/60)&amp;"h "&amp;TEXT(MOD(ABS(M19),60),"00")&amp;"m")</f>
        <v/>
      </c>
      <c r="J19" s="3" t="n">
        <v>450</v>
      </c>
      <c r="K19" s="3">
        <f>SUMIFS('Rohdaten Tracks'!$J:$J,'Rohdaten Tracks'!$A:$A,$B19)</f>
        <v/>
      </c>
      <c r="L19" s="3">
        <f>K19-J19</f>
        <v/>
      </c>
      <c r="M19" s="3">
        <f>MAX(0,J19-K19)</f>
        <v/>
      </c>
      <c r="N19" s="3" t="inlineStr">
        <is>
          <t>SWE - Java 25FADP01</t>
        </is>
      </c>
      <c r="O19" s="3" t="inlineStr">
        <is>
          <t>SWE - Java 25FADP01, Pause</t>
        </is>
      </c>
      <c r="P19" s="3" t="inlineStr">
        <is>
          <t>abgeschlossen</t>
        </is>
      </c>
    </row>
    <row r="20">
      <c r="A20" s="3" t="n">
        <v>5</v>
      </c>
      <c r="B20" s="6" t="n">
        <v>46050</v>
      </c>
      <c r="C20" s="3" t="inlineStr">
        <is>
          <t>Januar</t>
        </is>
      </c>
      <c r="D20" s="3" t="inlineStr">
        <is>
          <t>06:00</t>
        </is>
      </c>
      <c r="E20" s="3" t="inlineStr">
        <is>
          <t>12:45</t>
        </is>
      </c>
      <c r="F20" s="3">
        <f>IF(J20="","",IF(J20&lt;0,"-","")&amp;INT(ABS(J20)/60)&amp;"h "&amp;TEXT(MOD(ABS(J20),60),"00")&amp;"m")</f>
        <v/>
      </c>
      <c r="G20" s="3">
        <f>IF(K20="","",IF(K20&lt;0,"-","")&amp;INT(ABS(K20)/60)&amp;"h "&amp;TEXT(MOD(ABS(K20),60),"00")&amp;"m")</f>
        <v/>
      </c>
      <c r="H20" s="5">
        <f>IF(L20="","",IF(L20&lt;0,"-","")&amp;INT(ABS(L20)/60)&amp;"h "&amp;TEXT(MOD(ABS(L20),60),"00")&amp;"m")</f>
        <v/>
      </c>
      <c r="I20" s="3">
        <f>IF(M20="","",IF(M20&lt;0,"-","")&amp;INT(ABS(M20)/60)&amp;"h "&amp;TEXT(MOD(ABS(M20),60),"00")&amp;"m")</f>
        <v/>
      </c>
      <c r="J20" s="3" t="n">
        <v>450</v>
      </c>
      <c r="K20" s="3">
        <f>SUMIFS('Rohdaten Tracks'!$J:$J,'Rohdaten Tracks'!$A:$A,$B20)</f>
        <v/>
      </c>
      <c r="L20" s="3">
        <f>K20-J20</f>
        <v/>
      </c>
      <c r="M20" s="3">
        <f>MAX(0,J20-K20)</f>
        <v/>
      </c>
      <c r="N20" s="3" t="inlineStr">
        <is>
          <t>SWE - Java 25FADP01</t>
        </is>
      </c>
      <c r="O20" s="3" t="inlineStr">
        <is>
          <t>SWE - Java 25FADP01, Pause</t>
        </is>
      </c>
      <c r="P20" s="3" t="inlineStr">
        <is>
          <t>abgeschlossen</t>
        </is>
      </c>
    </row>
    <row r="21">
      <c r="A21" s="3" t="n">
        <v>5</v>
      </c>
      <c r="B21" s="6" t="n">
        <v>46051</v>
      </c>
      <c r="C21" s="3" t="inlineStr">
        <is>
          <t>Januar</t>
        </is>
      </c>
      <c r="D21" s="3" t="inlineStr">
        <is>
          <t>06:00</t>
        </is>
      </c>
      <c r="E21" s="3" t="inlineStr">
        <is>
          <t>16:00</t>
        </is>
      </c>
      <c r="F21" s="3">
        <f>IF(J21="","",IF(J21&lt;0,"-","")&amp;INT(ABS(J21)/60)&amp;"h "&amp;TEXT(MOD(ABS(J21),60),"00")&amp;"m")</f>
        <v/>
      </c>
      <c r="G21" s="3">
        <f>IF(K21="","",IF(K21&lt;0,"-","")&amp;INT(ABS(K21)/60)&amp;"h "&amp;TEXT(MOD(ABS(K21),60),"00")&amp;"m")</f>
        <v/>
      </c>
      <c r="H21" s="4">
        <f>IF(L21="","",IF(L21&lt;0,"-","")&amp;INT(ABS(L21)/60)&amp;"h "&amp;TEXT(MOD(ABS(L21),60),"00")&amp;"m")</f>
        <v/>
      </c>
      <c r="I21" s="3">
        <f>IF(M21="","",IF(M21&lt;0,"-","")&amp;INT(ABS(M21)/60)&amp;"h "&amp;TEXT(MOD(ABS(M21),60),"00")&amp;"m")</f>
        <v/>
      </c>
      <c r="J21" s="3" t="n">
        <v>450</v>
      </c>
      <c r="K21" s="3">
        <f>SUMIFS('Rohdaten Tracks'!$J:$J,'Rohdaten Tracks'!$A:$A,$B21)</f>
        <v/>
      </c>
      <c r="L21" s="3">
        <f>K21-J21</f>
        <v/>
      </c>
      <c r="M21" s="3">
        <f>MAX(0,J21-K21)</f>
        <v/>
      </c>
      <c r="N21" s="3" t="inlineStr">
        <is>
          <t>SWE - Java 25FADP01</t>
        </is>
      </c>
      <c r="O21" s="3" t="inlineStr">
        <is>
          <t>SWE - Java 25FADP01, Pause</t>
        </is>
      </c>
      <c r="P21" s="3" t="inlineStr">
        <is>
          <t>abgeschlossen</t>
        </is>
      </c>
    </row>
    <row r="22">
      <c r="A22" s="3" t="n">
        <v>5</v>
      </c>
      <c r="B22" s="6" t="n">
        <v>46052</v>
      </c>
      <c r="C22" s="3" t="inlineStr">
        <is>
          <t>Januar</t>
        </is>
      </c>
      <c r="D22" s="3" t="inlineStr">
        <is>
          <t>06:00</t>
        </is>
      </c>
      <c r="E22" s="3" t="inlineStr">
        <is>
          <t>14:30</t>
        </is>
      </c>
      <c r="F22" s="3">
        <f>IF(J22="","",IF(J22&lt;0,"-","")&amp;INT(ABS(J22)/60)&amp;"h "&amp;TEXT(MOD(ABS(J22),60),"00")&amp;"m")</f>
        <v/>
      </c>
      <c r="G22" s="3">
        <f>IF(K22="","",IF(K22&lt;0,"-","")&amp;INT(ABS(K22)/60)&amp;"h "&amp;TEXT(MOD(ABS(K22),60),"00")&amp;"m")</f>
        <v/>
      </c>
      <c r="H22" s="3">
        <f>IF(L22="","",IF(L22&lt;0,"-","")&amp;INT(ABS(L22)/60)&amp;"h "&amp;TEXT(MOD(ABS(L22),60),"00")&amp;"m")</f>
        <v/>
      </c>
      <c r="I22" s="3">
        <f>IF(M22="","",IF(M22&lt;0,"-","")&amp;INT(ABS(M22)/60)&amp;"h "&amp;TEXT(MOD(ABS(M22),60),"00")&amp;"m")</f>
        <v/>
      </c>
      <c r="J22" s="3" t="n">
        <v>450</v>
      </c>
      <c r="K22" s="3">
        <f>SUMIFS('Rohdaten Tracks'!$J:$J,'Rohdaten Tracks'!$A:$A,$B22)</f>
        <v/>
      </c>
      <c r="L22" s="3">
        <f>K22-J22</f>
        <v/>
      </c>
      <c r="M22" s="3">
        <f>MAX(0,J22-K22)</f>
        <v/>
      </c>
      <c r="N22" s="3" t="inlineStr">
        <is>
          <t>SWE - Java 25FADP01</t>
        </is>
      </c>
      <c r="O22" s="3" t="inlineStr">
        <is>
          <t>SWE - Java 25FADP01, Pause</t>
        </is>
      </c>
      <c r="P22" s="3" t="inlineStr">
        <is>
          <t>abgeschlossen</t>
        </is>
      </c>
    </row>
    <row r="23">
      <c r="A23" s="16" t="n">
        <v>6</v>
      </c>
      <c r="B23" s="17" t="n">
        <v>46055</v>
      </c>
      <c r="C23" s="16" t="inlineStr">
        <is>
          <t>Februar</t>
        </is>
      </c>
      <c r="D23" s="16" t="inlineStr"/>
      <c r="E23" s="16" t="inlineStr"/>
      <c r="F23" s="16">
        <f>IF(J23="","",IF(J23&lt;0,"-","")&amp;INT(ABS(J23)/60)&amp;"h "&amp;TEXT(MOD(ABS(J23),60),"00")&amp;"m")</f>
        <v/>
      </c>
      <c r="G23" s="16">
        <f>IF(K23="","",IF(K23&lt;0,"-","")&amp;INT(ABS(K23)/60)&amp;"h "&amp;TEXT(MOD(ABS(K23),60),"00")&amp;"m")</f>
        <v/>
      </c>
      <c r="H23" s="5">
        <f>IF(L23="","",IF(L23&lt;0,"-","")&amp;INT(ABS(L23)/60)&amp;"h "&amp;TEXT(MOD(ABS(L23),60),"00")&amp;"m")</f>
        <v/>
      </c>
      <c r="I23" s="16">
        <f>IF(M23="","",IF(M23&lt;0,"-","")&amp;INT(ABS(M23)/60)&amp;"h "&amp;TEXT(MOD(ABS(M23),60),"00")&amp;"m")</f>
        <v/>
      </c>
      <c r="J23" s="16" t="n">
        <v>450</v>
      </c>
      <c r="K23" s="16">
        <f>SUMIFS('Rohdaten Tracks'!$J:$J,'Rohdaten Tracks'!$A:$A,$B23)</f>
        <v/>
      </c>
      <c r="L23" s="16">
        <f>K23-J23</f>
        <v/>
      </c>
      <c r="M23" s="16">
        <f>MAX(0,J23-K23)</f>
        <v/>
      </c>
      <c r="N23" s="16" t="inlineStr">
        <is>
          <t>Ausgleichstag</t>
        </is>
      </c>
      <c r="O23" s="16" t="inlineStr">
        <is>
          <t>Ausgleichstag</t>
        </is>
      </c>
      <c r="P23" s="16" t="inlineStr">
        <is>
          <t>abgeschlossen</t>
        </is>
      </c>
    </row>
    <row r="24">
      <c r="A24" s="14" t="n">
        <v>6</v>
      </c>
      <c r="B24" s="15" t="n">
        <v>46056</v>
      </c>
      <c r="C24" s="14" t="inlineStr">
        <is>
          <t>Februar</t>
        </is>
      </c>
      <c r="D24" s="14" t="inlineStr">
        <is>
          <t>06:00</t>
        </is>
      </c>
      <c r="E24" s="14" t="inlineStr">
        <is>
          <t>14:30</t>
        </is>
      </c>
      <c r="F24" s="14">
        <f>IF(J24="","",IF(J24&lt;0,"-","")&amp;INT(ABS(J24)/60)&amp;"h "&amp;TEXT(MOD(ABS(J24),60),"00")&amp;"m")</f>
        <v/>
      </c>
      <c r="G24" s="14">
        <f>IF(K24="","",IF(K24&lt;0,"-","")&amp;INT(ABS(K24)/60)&amp;"h "&amp;TEXT(MOD(ABS(K24),60),"00")&amp;"m")</f>
        <v/>
      </c>
      <c r="H24" s="14">
        <f>IF(L24="","",IF(L24&lt;0,"-","")&amp;INT(ABS(L24)/60)&amp;"h "&amp;TEXT(MOD(ABS(L24),60),"00")&amp;"m")</f>
        <v/>
      </c>
      <c r="I24" s="14">
        <f>IF(M24="","",IF(M24&lt;0,"-","")&amp;INT(ABS(M24)/60)&amp;"h "&amp;TEXT(MOD(ABS(M24),60),"00")&amp;"m")</f>
        <v/>
      </c>
      <c r="J24" s="14" t="n">
        <v>450</v>
      </c>
      <c r="K24" s="14">
        <f>SUMIFS('Rohdaten Tracks'!$J:$J,'Rohdaten Tracks'!$A:$A,$B24)</f>
        <v/>
      </c>
      <c r="L24" s="14">
        <f>K24-J24</f>
        <v/>
      </c>
      <c r="M24" s="14">
        <f>MAX(0,J24-K24)</f>
        <v/>
      </c>
      <c r="N24" s="14" t="inlineStr">
        <is>
          <t>Büro</t>
        </is>
      </c>
      <c r="O24" s="14" t="inlineStr">
        <is>
          <t>Büro, Pause</t>
        </is>
      </c>
      <c r="P24" s="14" t="inlineStr">
        <is>
          <t>abgeschlossen</t>
        </is>
      </c>
    </row>
    <row r="25">
      <c r="A25" s="14" t="n">
        <v>6</v>
      </c>
      <c r="B25" s="15" t="n">
        <v>46057</v>
      </c>
      <c r="C25" s="14" t="inlineStr">
        <is>
          <t>Februar</t>
        </is>
      </c>
      <c r="D25" s="14" t="inlineStr">
        <is>
          <t>09:00</t>
        </is>
      </c>
      <c r="E25" s="14" t="inlineStr">
        <is>
          <t>15:45</t>
        </is>
      </c>
      <c r="F25" s="14">
        <f>IF(J25="","",IF(J25&lt;0,"-","")&amp;INT(ABS(J25)/60)&amp;"h "&amp;TEXT(MOD(ABS(J25),60),"00")&amp;"m")</f>
        <v/>
      </c>
      <c r="G25" s="14">
        <f>IF(K25="","",IF(K25&lt;0,"-","")&amp;INT(ABS(K25)/60)&amp;"h "&amp;TEXT(MOD(ABS(K25),60),"00")&amp;"m")</f>
        <v/>
      </c>
      <c r="H25" s="5">
        <f>IF(L25="","",IF(L25&lt;0,"-","")&amp;INT(ABS(L25)/60)&amp;"h "&amp;TEXT(MOD(ABS(L25),60),"00")&amp;"m")</f>
        <v/>
      </c>
      <c r="I25" s="14">
        <f>IF(M25="","",IF(M25&lt;0,"-","")&amp;INT(ABS(M25)/60)&amp;"h "&amp;TEXT(MOD(ABS(M25),60),"00")&amp;"m")</f>
        <v/>
      </c>
      <c r="J25" s="14" t="n">
        <v>450</v>
      </c>
      <c r="K25" s="14">
        <f>SUMIFS('Rohdaten Tracks'!$J:$J,'Rohdaten Tracks'!$A:$A,$B25)</f>
        <v/>
      </c>
      <c r="L25" s="14">
        <f>K25-J25</f>
        <v/>
      </c>
      <c r="M25" s="14">
        <f>MAX(0,J25-K25)</f>
        <v/>
      </c>
      <c r="N25" s="14" t="inlineStr">
        <is>
          <t>Büro</t>
        </is>
      </c>
      <c r="O25" s="14" t="inlineStr">
        <is>
          <t>Büro, Pause</t>
        </is>
      </c>
      <c r="P25" s="14" t="inlineStr">
        <is>
          <t>abgeschlossen</t>
        </is>
      </c>
    </row>
    <row r="26">
      <c r="A26" s="14" t="n">
        <v>6</v>
      </c>
      <c r="B26" s="15" t="n">
        <v>46058</v>
      </c>
      <c r="C26" s="14" t="inlineStr">
        <is>
          <t>Februar</t>
        </is>
      </c>
      <c r="D26" s="14" t="inlineStr">
        <is>
          <t>06:00</t>
        </is>
      </c>
      <c r="E26" s="14" t="inlineStr">
        <is>
          <t>15:30</t>
        </is>
      </c>
      <c r="F26" s="14">
        <f>IF(J26="","",IF(J26&lt;0,"-","")&amp;INT(ABS(J26)/60)&amp;"h "&amp;TEXT(MOD(ABS(J26),60),"00")&amp;"m")</f>
        <v/>
      </c>
      <c r="G26" s="14">
        <f>IF(K26="","",IF(K26&lt;0,"-","")&amp;INT(ABS(K26)/60)&amp;"h "&amp;TEXT(MOD(ABS(K26),60),"00")&amp;"m")</f>
        <v/>
      </c>
      <c r="H26" s="4">
        <f>IF(L26="","",IF(L26&lt;0,"-","")&amp;INT(ABS(L26)/60)&amp;"h "&amp;TEXT(MOD(ABS(L26),60),"00")&amp;"m")</f>
        <v/>
      </c>
      <c r="I26" s="14">
        <f>IF(M26="","",IF(M26&lt;0,"-","")&amp;INT(ABS(M26)/60)&amp;"h "&amp;TEXT(MOD(ABS(M26),60),"00")&amp;"m")</f>
        <v/>
      </c>
      <c r="J26" s="14" t="n">
        <v>450</v>
      </c>
      <c r="K26" s="14">
        <f>SUMIFS('Rohdaten Tracks'!$J:$J,'Rohdaten Tracks'!$A:$A,$B26)</f>
        <v/>
      </c>
      <c r="L26" s="14">
        <f>K26-J26</f>
        <v/>
      </c>
      <c r="M26" s="14">
        <f>MAX(0,J26-K26)</f>
        <v/>
      </c>
      <c r="N26" s="14" t="inlineStr">
        <is>
          <t>Büro</t>
        </is>
      </c>
      <c r="O26" s="14" t="inlineStr">
        <is>
          <t>Büro, Pause</t>
        </is>
      </c>
      <c r="P26" s="14" t="inlineStr">
        <is>
          <t>abgeschlossen</t>
        </is>
      </c>
    </row>
    <row r="27">
      <c r="A27" s="14" t="n">
        <v>6</v>
      </c>
      <c r="B27" s="15" t="n">
        <v>46059</v>
      </c>
      <c r="C27" s="14" t="inlineStr">
        <is>
          <t>Februar</t>
        </is>
      </c>
      <c r="D27" s="14" t="inlineStr">
        <is>
          <t>06:30</t>
        </is>
      </c>
      <c r="E27" s="14" t="inlineStr">
        <is>
          <t>14:30</t>
        </is>
      </c>
      <c r="F27" s="14">
        <f>IF(J27="","",IF(J27&lt;0,"-","")&amp;INT(ABS(J27)/60)&amp;"h "&amp;TEXT(MOD(ABS(J27),60),"00")&amp;"m")</f>
        <v/>
      </c>
      <c r="G27" s="14">
        <f>IF(K27="","",IF(K27&lt;0,"-","")&amp;INT(ABS(K27)/60)&amp;"h "&amp;TEXT(MOD(ABS(K27),60),"00")&amp;"m")</f>
        <v/>
      </c>
      <c r="H27" s="5">
        <f>IF(L27="","",IF(L27&lt;0,"-","")&amp;INT(ABS(L27)/60)&amp;"h "&amp;TEXT(MOD(ABS(L27),60),"00")&amp;"m")</f>
        <v/>
      </c>
      <c r="I27" s="14">
        <f>IF(M27="","",IF(M27&lt;0,"-","")&amp;INT(ABS(M27)/60)&amp;"h "&amp;TEXT(MOD(ABS(M27),60),"00")&amp;"m")</f>
        <v/>
      </c>
      <c r="J27" s="14" t="n">
        <v>450</v>
      </c>
      <c r="K27" s="14">
        <f>SUMIFS('Rohdaten Tracks'!$J:$J,'Rohdaten Tracks'!$A:$A,$B27)</f>
        <v/>
      </c>
      <c r="L27" s="14">
        <f>K27-J27</f>
        <v/>
      </c>
      <c r="M27" s="14">
        <f>MAX(0,J27-K27)</f>
        <v/>
      </c>
      <c r="N27" s="14" t="inlineStr">
        <is>
          <t>Büro</t>
        </is>
      </c>
      <c r="O27" s="14" t="inlineStr">
        <is>
          <t>Büro, Pause</t>
        </is>
      </c>
      <c r="P27" s="14" t="inlineStr">
        <is>
          <t>abgeschlossen</t>
        </is>
      </c>
    </row>
    <row r="28">
      <c r="A28" s="16" t="n">
        <v>7</v>
      </c>
      <c r="B28" s="17" t="n">
        <v>46062</v>
      </c>
      <c r="C28" s="16" t="inlineStr">
        <is>
          <t>Februar</t>
        </is>
      </c>
      <c r="D28" s="16" t="inlineStr"/>
      <c r="E28" s="16" t="inlineStr"/>
      <c r="F28" s="16">
        <f>IF(J28="","",IF(J28&lt;0,"-","")&amp;INT(ABS(J28)/60)&amp;"h "&amp;TEXT(MOD(ABS(J28),60),"00")&amp;"m")</f>
        <v/>
      </c>
      <c r="G28" s="16">
        <f>IF(K28="","",IF(K28&lt;0,"-","")&amp;INT(ABS(K28)/60)&amp;"h "&amp;TEXT(MOD(ABS(K28),60),"00")&amp;"m")</f>
        <v/>
      </c>
      <c r="H28" s="5">
        <f>IF(L28="","",IF(L28&lt;0,"-","")&amp;INT(ABS(L28)/60)&amp;"h "&amp;TEXT(MOD(ABS(L28),60),"00")&amp;"m")</f>
        <v/>
      </c>
      <c r="I28" s="16">
        <f>IF(M28="","",IF(M28&lt;0,"-","")&amp;INT(ABS(M28)/60)&amp;"h "&amp;TEXT(MOD(ABS(M28),60),"00")&amp;"m")</f>
        <v/>
      </c>
      <c r="J28" s="16" t="n">
        <v>450</v>
      </c>
      <c r="K28" s="16">
        <f>SUMIFS('Rohdaten Tracks'!$J:$J,'Rohdaten Tracks'!$A:$A,$B28)</f>
        <v/>
      </c>
      <c r="L28" s="16">
        <f>K28-J28</f>
        <v/>
      </c>
      <c r="M28" s="16">
        <f>MAX(0,J28-K28)</f>
        <v/>
      </c>
      <c r="N28" s="16" t="inlineStr">
        <is>
          <t>Ausgleichstag</t>
        </is>
      </c>
      <c r="O28" s="16" t="inlineStr">
        <is>
          <t>Ausgleichstag</t>
        </is>
      </c>
      <c r="P28" s="16" t="inlineStr">
        <is>
          <t>abgeschlossen</t>
        </is>
      </c>
    </row>
    <row r="29">
      <c r="A29" s="3" t="n">
        <v>7</v>
      </c>
      <c r="B29" s="6" t="n">
        <v>46063</v>
      </c>
      <c r="C29" s="3" t="inlineStr">
        <is>
          <t>Februar</t>
        </is>
      </c>
      <c r="D29" s="3" t="inlineStr">
        <is>
          <t>06:00</t>
        </is>
      </c>
      <c r="E29" s="3" t="inlineStr">
        <is>
          <t>15:30</t>
        </is>
      </c>
      <c r="F29" s="3">
        <f>IF(J29="","",IF(J29&lt;0,"-","")&amp;INT(ABS(J29)/60)&amp;"h "&amp;TEXT(MOD(ABS(J29),60),"00")&amp;"m")</f>
        <v/>
      </c>
      <c r="G29" s="3">
        <f>IF(K29="","",IF(K29&lt;0,"-","")&amp;INT(ABS(K29)/60)&amp;"h "&amp;TEXT(MOD(ABS(K29),60),"00")&amp;"m")</f>
        <v/>
      </c>
      <c r="H29" s="4">
        <f>IF(L29="","",IF(L29&lt;0,"-","")&amp;INT(ABS(L29)/60)&amp;"h "&amp;TEXT(MOD(ABS(L29),60),"00")&amp;"m")</f>
        <v/>
      </c>
      <c r="I29" s="3">
        <f>IF(M29="","",IF(M29&lt;0,"-","")&amp;INT(ABS(M29)/60)&amp;"h "&amp;TEXT(MOD(ABS(M29),60),"00")&amp;"m")</f>
        <v/>
      </c>
      <c r="J29" s="3" t="n">
        <v>450</v>
      </c>
      <c r="K29" s="3">
        <f>SUMIFS('Rohdaten Tracks'!$J:$J,'Rohdaten Tracks'!$A:$A,$B29)</f>
        <v/>
      </c>
      <c r="L29" s="3">
        <f>K29-J29</f>
        <v/>
      </c>
      <c r="M29" s="3">
        <f>MAX(0,J29-K29)</f>
        <v/>
      </c>
      <c r="N29" s="3" t="inlineStr">
        <is>
          <t>mobileOffice</t>
        </is>
      </c>
      <c r="O29" s="3" t="inlineStr">
        <is>
          <t>mobileOffice, Pause</t>
        </is>
      </c>
      <c r="P29" s="3" t="inlineStr">
        <is>
          <t>abgeschlossen</t>
        </is>
      </c>
    </row>
    <row r="30">
      <c r="A30" s="3" t="n">
        <v>7</v>
      </c>
      <c r="B30" s="6" t="n">
        <v>46064</v>
      </c>
      <c r="C30" s="3" t="inlineStr">
        <is>
          <t>Februar</t>
        </is>
      </c>
      <c r="D30" s="3" t="inlineStr">
        <is>
          <t>06:00</t>
        </is>
      </c>
      <c r="E30" s="3" t="inlineStr">
        <is>
          <t>16:00</t>
        </is>
      </c>
      <c r="F30" s="3">
        <f>IF(J30="","",IF(J30&lt;0,"-","")&amp;INT(ABS(J30)/60)&amp;"h "&amp;TEXT(MOD(ABS(J30),60),"00")&amp;"m")</f>
        <v/>
      </c>
      <c r="G30" s="3">
        <f>IF(K30="","",IF(K30&lt;0,"-","")&amp;INT(ABS(K30)/60)&amp;"h "&amp;TEXT(MOD(ABS(K30),60),"00")&amp;"m")</f>
        <v/>
      </c>
      <c r="H30" s="4">
        <f>IF(L30="","",IF(L30&lt;0,"-","")&amp;INT(ABS(L30)/60)&amp;"h "&amp;TEXT(MOD(ABS(L30),60),"00")&amp;"m")</f>
        <v/>
      </c>
      <c r="I30" s="3">
        <f>IF(M30="","",IF(M30&lt;0,"-","")&amp;INT(ABS(M30)/60)&amp;"h "&amp;TEXT(MOD(ABS(M30),60),"00")&amp;"m")</f>
        <v/>
      </c>
      <c r="J30" s="3" t="n">
        <v>450</v>
      </c>
      <c r="K30" s="3">
        <f>SUMIFS('Rohdaten Tracks'!$J:$J,'Rohdaten Tracks'!$A:$A,$B30)</f>
        <v/>
      </c>
      <c r="L30" s="3">
        <f>K30-J30</f>
        <v/>
      </c>
      <c r="M30" s="3">
        <f>MAX(0,J30-K30)</f>
        <v/>
      </c>
      <c r="N30" s="3" t="inlineStr">
        <is>
          <t>Büro</t>
        </is>
      </c>
      <c r="O30" s="3" t="inlineStr">
        <is>
          <t>Büro, Pause</t>
        </is>
      </c>
      <c r="P30" s="3" t="inlineStr">
        <is>
          <t>abgeschlossen</t>
        </is>
      </c>
    </row>
    <row r="31">
      <c r="A31" s="3" t="n">
        <v>7</v>
      </c>
      <c r="B31" s="6" t="n">
        <v>46065</v>
      </c>
      <c r="C31" s="3" t="inlineStr">
        <is>
          <t>Februar</t>
        </is>
      </c>
      <c r="D31" s="3" t="inlineStr">
        <is>
          <t>06:30</t>
        </is>
      </c>
      <c r="E31" s="3" t="inlineStr">
        <is>
          <t>16:00</t>
        </is>
      </c>
      <c r="F31" s="3">
        <f>IF(J31="","",IF(J31&lt;0,"-","")&amp;INT(ABS(J31)/60)&amp;"h "&amp;TEXT(MOD(ABS(J31),60),"00")&amp;"m")</f>
        <v/>
      </c>
      <c r="G31" s="3">
        <f>IF(K31="","",IF(K31&lt;0,"-","")&amp;INT(ABS(K31)/60)&amp;"h "&amp;TEXT(MOD(ABS(K31),60),"00")&amp;"m")</f>
        <v/>
      </c>
      <c r="H31" s="4">
        <f>IF(L31="","",IF(L31&lt;0,"-","")&amp;INT(ABS(L31)/60)&amp;"h "&amp;TEXT(MOD(ABS(L31),60),"00")&amp;"m")</f>
        <v/>
      </c>
      <c r="I31" s="3">
        <f>IF(M31="","",IF(M31&lt;0,"-","")&amp;INT(ABS(M31)/60)&amp;"h "&amp;TEXT(MOD(ABS(M31),60),"00")&amp;"m")</f>
        <v/>
      </c>
      <c r="J31" s="3" t="n">
        <v>450</v>
      </c>
      <c r="K31" s="3">
        <f>SUMIFS('Rohdaten Tracks'!$J:$J,'Rohdaten Tracks'!$A:$A,$B31)</f>
        <v/>
      </c>
      <c r="L31" s="3">
        <f>K31-J31</f>
        <v/>
      </c>
      <c r="M31" s="3">
        <f>MAX(0,J31-K31)</f>
        <v/>
      </c>
      <c r="N31" s="3" t="inlineStr">
        <is>
          <t>mobileOffice</t>
        </is>
      </c>
      <c r="O31" s="3" t="inlineStr">
        <is>
          <t>mobileOfficeo, Pause</t>
        </is>
      </c>
      <c r="P31" s="3" t="inlineStr">
        <is>
          <t>abgeschlossen</t>
        </is>
      </c>
    </row>
    <row r="32">
      <c r="A32" s="3" t="n">
        <v>7</v>
      </c>
      <c r="B32" s="6" t="n">
        <v>46066</v>
      </c>
      <c r="C32" s="3" t="inlineStr">
        <is>
          <t>Februar</t>
        </is>
      </c>
      <c r="D32" s="3" t="inlineStr">
        <is>
          <t>06:30</t>
        </is>
      </c>
      <c r="E32" s="3" t="inlineStr">
        <is>
          <t>16:00</t>
        </is>
      </c>
      <c r="F32" s="3">
        <f>IF(J32="","",IF(J32&lt;0,"-","")&amp;INT(ABS(J32)/60)&amp;"h "&amp;TEXT(MOD(ABS(J32),60),"00")&amp;"m")</f>
        <v/>
      </c>
      <c r="G32" s="3">
        <f>IF(K32="","",IF(K32&lt;0,"-","")&amp;INT(ABS(K32)/60)&amp;"h "&amp;TEXT(MOD(ABS(K32),60),"00")&amp;"m")</f>
        <v/>
      </c>
      <c r="H32" s="4">
        <f>IF(L32="","",IF(L32&lt;0,"-","")&amp;INT(ABS(L32)/60)&amp;"h "&amp;TEXT(MOD(ABS(L32),60),"00")&amp;"m")</f>
        <v/>
      </c>
      <c r="I32" s="3">
        <f>IF(M32="","",IF(M32&lt;0,"-","")&amp;INT(ABS(M32)/60)&amp;"h "&amp;TEXT(MOD(ABS(M32),60),"00")&amp;"m")</f>
        <v/>
      </c>
      <c r="J32" s="3" t="n">
        <v>450</v>
      </c>
      <c r="K32" s="3">
        <f>SUMIFS('Rohdaten Tracks'!$J:$J,'Rohdaten Tracks'!$A:$A,$B32)</f>
        <v/>
      </c>
      <c r="L32" s="3">
        <f>K32-J32</f>
        <v/>
      </c>
      <c r="M32" s="3">
        <f>MAX(0,J32-K32)</f>
        <v/>
      </c>
      <c r="N32" s="3" t="inlineStr">
        <is>
          <t>mobileOffice</t>
        </is>
      </c>
      <c r="O32" s="3" t="inlineStr">
        <is>
          <t>mobileOffice, Pause</t>
        </is>
      </c>
      <c r="P32" s="3" t="inlineStr">
        <is>
          <t>abgeschlossen</t>
        </is>
      </c>
    </row>
    <row r="33">
      <c r="A33" s="14" t="n">
        <v>8</v>
      </c>
      <c r="B33" s="15" t="n">
        <v>46069</v>
      </c>
      <c r="C33" s="14" t="inlineStr">
        <is>
          <t>Februar</t>
        </is>
      </c>
      <c r="D33" s="14" t="inlineStr">
        <is>
          <t>06:15</t>
        </is>
      </c>
      <c r="E33" s="14" t="inlineStr">
        <is>
          <t>15:45</t>
        </is>
      </c>
      <c r="F33" s="14">
        <f>IF(J33="","",IF(J33&lt;0,"-","")&amp;INT(ABS(J33)/60)&amp;"h "&amp;TEXT(MOD(ABS(J33),60),"00")&amp;"m")</f>
        <v/>
      </c>
      <c r="G33" s="14">
        <f>IF(K33="","",IF(K33&lt;0,"-","")&amp;INT(ABS(K33)/60)&amp;"h "&amp;TEXT(MOD(ABS(K33),60),"00")&amp;"m")</f>
        <v/>
      </c>
      <c r="H33" s="4">
        <f>IF(L33="","",IF(L33&lt;0,"-","")&amp;INT(ABS(L33)/60)&amp;"h "&amp;TEXT(MOD(ABS(L33),60),"00")&amp;"m")</f>
        <v/>
      </c>
      <c r="I33" s="14">
        <f>IF(M33="","",IF(M33&lt;0,"-","")&amp;INT(ABS(M33)/60)&amp;"h "&amp;TEXT(MOD(ABS(M33),60),"00")&amp;"m")</f>
        <v/>
      </c>
      <c r="J33" s="14" t="n">
        <v>450</v>
      </c>
      <c r="K33" s="14">
        <f>SUMIFS('Rohdaten Tracks'!$J:$J,'Rohdaten Tracks'!$A:$A,$B33)</f>
        <v/>
      </c>
      <c r="L33" s="14">
        <f>K33-J33</f>
        <v/>
      </c>
      <c r="M33" s="14">
        <f>MAX(0,J33-K33)</f>
        <v/>
      </c>
      <c r="N33" s="14" t="inlineStr">
        <is>
          <t>Büro</t>
        </is>
      </c>
      <c r="O33" s="14" t="inlineStr">
        <is>
          <t>Büro, Pause</t>
        </is>
      </c>
      <c r="P33" s="14" t="inlineStr">
        <is>
          <t>abgeschlossen</t>
        </is>
      </c>
    </row>
    <row r="34">
      <c r="A34" s="14" t="n">
        <v>8</v>
      </c>
      <c r="B34" s="15" t="n">
        <v>46070</v>
      </c>
      <c r="C34" s="14" t="inlineStr">
        <is>
          <t>Februar</t>
        </is>
      </c>
      <c r="D34" s="14" t="inlineStr">
        <is>
          <t>09:30</t>
        </is>
      </c>
      <c r="E34" s="14" t="inlineStr">
        <is>
          <t>16:15</t>
        </is>
      </c>
      <c r="F34" s="14">
        <f>IF(J34="","",IF(J34&lt;0,"-","")&amp;INT(ABS(J34)/60)&amp;"h "&amp;TEXT(MOD(ABS(J34),60),"00")&amp;"m")</f>
        <v/>
      </c>
      <c r="G34" s="14">
        <f>IF(K34="","",IF(K34&lt;0,"-","")&amp;INT(ABS(K34)/60)&amp;"h "&amp;TEXT(MOD(ABS(K34),60),"00")&amp;"m")</f>
        <v/>
      </c>
      <c r="H34" s="5">
        <f>IF(L34="","",IF(L34&lt;0,"-","")&amp;INT(ABS(L34)/60)&amp;"h "&amp;TEXT(MOD(ABS(L34),60),"00")&amp;"m")</f>
        <v/>
      </c>
      <c r="I34" s="14">
        <f>IF(M34="","",IF(M34&lt;0,"-","")&amp;INT(ABS(M34)/60)&amp;"h "&amp;TEXT(MOD(ABS(M34),60),"00")&amp;"m")</f>
        <v/>
      </c>
      <c r="J34" s="14" t="n">
        <v>450</v>
      </c>
      <c r="K34" s="14">
        <f>SUMIFS('Rohdaten Tracks'!$J:$J,'Rohdaten Tracks'!$A:$A,$B34)</f>
        <v/>
      </c>
      <c r="L34" s="14">
        <f>K34-J34</f>
        <v/>
      </c>
      <c r="M34" s="14">
        <f>MAX(0,J34-K34)</f>
        <v/>
      </c>
      <c r="N34" s="14" t="inlineStr">
        <is>
          <t>Büro</t>
        </is>
      </c>
      <c r="O34" s="14" t="inlineStr">
        <is>
          <t>Büro, Pause</t>
        </is>
      </c>
      <c r="P34" s="14" t="inlineStr">
        <is>
          <t>abgeschlossen</t>
        </is>
      </c>
    </row>
    <row r="35">
      <c r="A35" s="14" t="n">
        <v>8</v>
      </c>
      <c r="B35" s="15" t="n">
        <v>46071</v>
      </c>
      <c r="C35" s="14" t="inlineStr">
        <is>
          <t>Februar</t>
        </is>
      </c>
      <c r="D35" s="14" t="inlineStr">
        <is>
          <t>06:00</t>
        </is>
      </c>
      <c r="E35" s="14" t="inlineStr">
        <is>
          <t>15:30</t>
        </is>
      </c>
      <c r="F35" s="14">
        <f>IF(J35="","",IF(J35&lt;0,"-","")&amp;INT(ABS(J35)/60)&amp;"h "&amp;TEXT(MOD(ABS(J35),60),"00")&amp;"m")</f>
        <v/>
      </c>
      <c r="G35" s="14">
        <f>IF(K35="","",IF(K35&lt;0,"-","")&amp;INT(ABS(K35)/60)&amp;"h "&amp;TEXT(MOD(ABS(K35),60),"00")&amp;"m")</f>
        <v/>
      </c>
      <c r="H35" s="4">
        <f>IF(L35="","",IF(L35&lt;0,"-","")&amp;INT(ABS(L35)/60)&amp;"h "&amp;TEXT(MOD(ABS(L35),60),"00")&amp;"m")</f>
        <v/>
      </c>
      <c r="I35" s="14">
        <f>IF(M35="","",IF(M35&lt;0,"-","")&amp;INT(ABS(M35)/60)&amp;"h "&amp;TEXT(MOD(ABS(M35),60),"00")&amp;"m")</f>
        <v/>
      </c>
      <c r="J35" s="14" t="n">
        <v>450</v>
      </c>
      <c r="K35" s="14">
        <f>SUMIFS('Rohdaten Tracks'!$J:$J,'Rohdaten Tracks'!$A:$A,$B35)</f>
        <v/>
      </c>
      <c r="L35" s="14">
        <f>K35-J35</f>
        <v/>
      </c>
      <c r="M35" s="14">
        <f>MAX(0,J35-K35)</f>
        <v/>
      </c>
      <c r="N35" s="14" t="inlineStr">
        <is>
          <t>Büro</t>
        </is>
      </c>
      <c r="O35" s="14" t="inlineStr">
        <is>
          <t>Büro, Pause</t>
        </is>
      </c>
      <c r="P35" s="14" t="inlineStr">
        <is>
          <t>abgeschlossen</t>
        </is>
      </c>
    </row>
    <row r="36">
      <c r="A36" s="14" t="n">
        <v>8</v>
      </c>
      <c r="B36" s="15" t="n">
        <v>46072</v>
      </c>
      <c r="C36" s="14" t="inlineStr">
        <is>
          <t>Februar</t>
        </is>
      </c>
      <c r="D36" s="14" t="inlineStr">
        <is>
          <t>06:30</t>
        </is>
      </c>
      <c r="E36" s="14" t="inlineStr">
        <is>
          <t>16:00</t>
        </is>
      </c>
      <c r="F36" s="14">
        <f>IF(J36="","",IF(J36&lt;0,"-","")&amp;INT(ABS(J36)/60)&amp;"h "&amp;TEXT(MOD(ABS(J36),60),"00")&amp;"m")</f>
        <v/>
      </c>
      <c r="G36" s="14">
        <f>IF(K36="","",IF(K36&lt;0,"-","")&amp;INT(ABS(K36)/60)&amp;"h "&amp;TEXT(MOD(ABS(K36),60),"00")&amp;"m")</f>
        <v/>
      </c>
      <c r="H36" s="4">
        <f>IF(L36="","",IF(L36&lt;0,"-","")&amp;INT(ABS(L36)/60)&amp;"h "&amp;TEXT(MOD(ABS(L36),60),"00")&amp;"m")</f>
        <v/>
      </c>
      <c r="I36" s="14">
        <f>IF(M36="","",IF(M36&lt;0,"-","")&amp;INT(ABS(M36)/60)&amp;"h "&amp;TEXT(MOD(ABS(M36),60),"00")&amp;"m")</f>
        <v/>
      </c>
      <c r="J36" s="14" t="n">
        <v>450</v>
      </c>
      <c r="K36" s="14">
        <f>SUMIFS('Rohdaten Tracks'!$J:$J,'Rohdaten Tracks'!$A:$A,$B36)</f>
        <v/>
      </c>
      <c r="L36" s="14">
        <f>K36-J36</f>
        <v/>
      </c>
      <c r="M36" s="14">
        <f>MAX(0,J36-K36)</f>
        <v/>
      </c>
      <c r="N36" s="14" t="inlineStr">
        <is>
          <t>mobileOffice</t>
        </is>
      </c>
      <c r="O36" s="14" t="inlineStr">
        <is>
          <t>mobileOffice, Pause</t>
        </is>
      </c>
      <c r="P36" s="14" t="inlineStr">
        <is>
          <t>abgeschlossen</t>
        </is>
      </c>
    </row>
    <row r="37">
      <c r="A37" s="16" t="n">
        <v>8</v>
      </c>
      <c r="B37" s="17" t="n">
        <v>46073</v>
      </c>
      <c r="C37" s="16" t="inlineStr">
        <is>
          <t>Februar</t>
        </is>
      </c>
      <c r="D37" s="16" t="inlineStr"/>
      <c r="E37" s="16" t="inlineStr"/>
      <c r="F37" s="16">
        <f>IF(J37="","",IF(J37&lt;0,"-","")&amp;INT(ABS(J37)/60)&amp;"h "&amp;TEXT(MOD(ABS(J37),60),"00")&amp;"m")</f>
        <v/>
      </c>
      <c r="G37" s="16">
        <f>IF(K37="","",IF(K37&lt;0,"-","")&amp;INT(ABS(K37)/60)&amp;"h "&amp;TEXT(MOD(ABS(K37),60),"00")&amp;"m")</f>
        <v/>
      </c>
      <c r="H37" s="5">
        <f>IF(L37="","",IF(L37&lt;0,"-","")&amp;INT(ABS(L37)/60)&amp;"h "&amp;TEXT(MOD(ABS(L37),60),"00")&amp;"m")</f>
        <v/>
      </c>
      <c r="I37" s="16">
        <f>IF(M37="","",IF(M37&lt;0,"-","")&amp;INT(ABS(M37)/60)&amp;"h "&amp;TEXT(MOD(ABS(M37),60),"00")&amp;"m")</f>
        <v/>
      </c>
      <c r="J37" s="16" t="n">
        <v>450</v>
      </c>
      <c r="K37" s="16">
        <f>SUMIFS('Rohdaten Tracks'!$J:$J,'Rohdaten Tracks'!$A:$A,$B37)</f>
        <v/>
      </c>
      <c r="L37" s="16">
        <f>K37-J37</f>
        <v/>
      </c>
      <c r="M37" s="16">
        <f>MAX(0,J37-K37)</f>
        <v/>
      </c>
      <c r="N37" s="16" t="inlineStr">
        <is>
          <t>Ausgleichstag</t>
        </is>
      </c>
      <c r="O37" s="16" t="inlineStr">
        <is>
          <t>Ausgleichstag</t>
        </is>
      </c>
      <c r="P37" s="16" t="inlineStr">
        <is>
          <t>abgeschlossen</t>
        </is>
      </c>
    </row>
    <row r="38">
      <c r="A38" s="3" t="n">
        <v>9</v>
      </c>
      <c r="B38" s="6" t="n">
        <v>46076</v>
      </c>
      <c r="C38" s="3" t="inlineStr">
        <is>
          <t>Februar</t>
        </is>
      </c>
      <c r="D38" s="3" t="inlineStr">
        <is>
          <t>06:30</t>
        </is>
      </c>
      <c r="E38" s="3" t="inlineStr">
        <is>
          <t>16:00</t>
        </is>
      </c>
      <c r="F38" s="3">
        <f>IF(J38="","",IF(J38&lt;0,"-","")&amp;INT(ABS(J38)/60)&amp;"h "&amp;TEXT(MOD(ABS(J38),60),"00")&amp;"m")</f>
        <v/>
      </c>
      <c r="G38" s="3">
        <f>IF(K38="","",IF(K38&lt;0,"-","")&amp;INT(ABS(K38)/60)&amp;"h "&amp;TEXT(MOD(ABS(K38),60),"00")&amp;"m")</f>
        <v/>
      </c>
      <c r="H38" s="4">
        <f>IF(L38="","",IF(L38&lt;0,"-","")&amp;INT(ABS(L38)/60)&amp;"h "&amp;TEXT(MOD(ABS(L38),60),"00")&amp;"m")</f>
        <v/>
      </c>
      <c r="I38" s="3">
        <f>IF(M38="","",IF(M38&lt;0,"-","")&amp;INT(ABS(M38)/60)&amp;"h "&amp;TEXT(MOD(ABS(M38),60),"00")&amp;"m")</f>
        <v/>
      </c>
      <c r="J38" s="3" t="n">
        <v>450</v>
      </c>
      <c r="K38" s="3">
        <f>SUMIFS('Rohdaten Tracks'!$J:$J,'Rohdaten Tracks'!$A:$A,$B38)</f>
        <v/>
      </c>
      <c r="L38" s="3">
        <f>K38-J38</f>
        <v/>
      </c>
      <c r="M38" s="3">
        <f>MAX(0,J38-K38)</f>
        <v/>
      </c>
      <c r="N38" s="3" t="inlineStr">
        <is>
          <t>mobileOffice</t>
        </is>
      </c>
      <c r="O38" s="3" t="inlineStr">
        <is>
          <t>mobileOffice, Pause</t>
        </is>
      </c>
      <c r="P38" s="3" t="inlineStr">
        <is>
          <t>abgeschlossen</t>
        </is>
      </c>
    </row>
    <row r="39">
      <c r="A39" s="3" t="n">
        <v>9</v>
      </c>
      <c r="B39" s="6" t="n">
        <v>46077</v>
      </c>
      <c r="C39" s="3" t="inlineStr">
        <is>
          <t>Februar</t>
        </is>
      </c>
      <c r="D39" s="3" t="inlineStr">
        <is>
          <t>06:00</t>
        </is>
      </c>
      <c r="E39" s="3" t="inlineStr">
        <is>
          <t>16:00</t>
        </is>
      </c>
      <c r="F39" s="3">
        <f>IF(J39="","",IF(J39&lt;0,"-","")&amp;INT(ABS(J39)/60)&amp;"h "&amp;TEXT(MOD(ABS(J39),60),"00")&amp;"m")</f>
        <v/>
      </c>
      <c r="G39" s="3">
        <f>IF(K39="","",IF(K39&lt;0,"-","")&amp;INT(ABS(K39)/60)&amp;"h "&amp;TEXT(MOD(ABS(K39),60),"00")&amp;"m")</f>
        <v/>
      </c>
      <c r="H39" s="4">
        <f>IF(L39="","",IF(L39&lt;0,"-","")&amp;INT(ABS(L39)/60)&amp;"h "&amp;TEXT(MOD(ABS(L39),60),"00")&amp;"m")</f>
        <v/>
      </c>
      <c r="I39" s="3">
        <f>IF(M39="","",IF(M39&lt;0,"-","")&amp;INT(ABS(M39)/60)&amp;"h "&amp;TEXT(MOD(ABS(M39),60),"00")&amp;"m")</f>
        <v/>
      </c>
      <c r="J39" s="3" t="n">
        <v>450</v>
      </c>
      <c r="K39" s="3">
        <f>SUMIFS('Rohdaten Tracks'!$J:$J,'Rohdaten Tracks'!$A:$A,$B39)</f>
        <v/>
      </c>
      <c r="L39" s="3">
        <f>K39-J39</f>
        <v/>
      </c>
      <c r="M39" s="3">
        <f>MAX(0,J39-K39)</f>
        <v/>
      </c>
      <c r="N39" s="3" t="inlineStr">
        <is>
          <t>TTT</t>
        </is>
      </c>
      <c r="O39" s="3" t="inlineStr">
        <is>
          <t>TTT, Pause</t>
        </is>
      </c>
      <c r="P39" s="3" t="inlineStr">
        <is>
          <t>abgeschlossen</t>
        </is>
      </c>
    </row>
    <row r="40">
      <c r="A40" s="3" t="n">
        <v>9</v>
      </c>
      <c r="B40" s="6" t="n">
        <v>46078</v>
      </c>
      <c r="C40" s="3" t="inlineStr">
        <is>
          <t>Februar</t>
        </is>
      </c>
      <c r="D40" s="3" t="inlineStr">
        <is>
          <t>06:00</t>
        </is>
      </c>
      <c r="E40" s="3" t="inlineStr">
        <is>
          <t>16:00</t>
        </is>
      </c>
      <c r="F40" s="3">
        <f>IF(J40="","",IF(J40&lt;0,"-","")&amp;INT(ABS(J40)/60)&amp;"h "&amp;TEXT(MOD(ABS(J40),60),"00")&amp;"m")</f>
        <v/>
      </c>
      <c r="G40" s="3">
        <f>IF(K40="","",IF(K40&lt;0,"-","")&amp;INT(ABS(K40)/60)&amp;"h "&amp;TEXT(MOD(ABS(K40),60),"00")&amp;"m")</f>
        <v/>
      </c>
      <c r="H40" s="4">
        <f>IF(L40="","",IF(L40&lt;0,"-","")&amp;INT(ABS(L40)/60)&amp;"h "&amp;TEXT(MOD(ABS(L40),60),"00")&amp;"m")</f>
        <v/>
      </c>
      <c r="I40" s="3">
        <f>IF(M40="","",IF(M40&lt;0,"-","")&amp;INT(ABS(M40)/60)&amp;"h "&amp;TEXT(MOD(ABS(M40),60),"00")&amp;"m")</f>
        <v/>
      </c>
      <c r="J40" s="3" t="n">
        <v>450</v>
      </c>
      <c r="K40" s="3">
        <f>SUMIFS('Rohdaten Tracks'!$J:$J,'Rohdaten Tracks'!$A:$A,$B40)</f>
        <v/>
      </c>
      <c r="L40" s="3">
        <f>K40-J40</f>
        <v/>
      </c>
      <c r="M40" s="3">
        <f>MAX(0,J40-K40)</f>
        <v/>
      </c>
      <c r="N40" s="3" t="inlineStr">
        <is>
          <t>TTT</t>
        </is>
      </c>
      <c r="O40" s="3" t="inlineStr">
        <is>
          <t>TTT, Pause</t>
        </is>
      </c>
      <c r="P40" s="3" t="inlineStr">
        <is>
          <t>abgeschlossen</t>
        </is>
      </c>
    </row>
    <row r="41">
      <c r="A41" s="3" t="n">
        <v>9</v>
      </c>
      <c r="B41" s="6" t="n">
        <v>46079</v>
      </c>
      <c r="C41" s="3" t="inlineStr">
        <is>
          <t>Februar</t>
        </is>
      </c>
      <c r="D41" s="3" t="inlineStr">
        <is>
          <t>06:45</t>
        </is>
      </c>
      <c r="E41" s="3" t="inlineStr">
        <is>
          <t>16:15</t>
        </is>
      </c>
      <c r="F41" s="3">
        <f>IF(J41="","",IF(J41&lt;0,"-","")&amp;INT(ABS(J41)/60)&amp;"h "&amp;TEXT(MOD(ABS(J41),60),"00")&amp;"m")</f>
        <v/>
      </c>
      <c r="G41" s="3">
        <f>IF(K41="","",IF(K41&lt;0,"-","")&amp;INT(ABS(K41)/60)&amp;"h "&amp;TEXT(MOD(ABS(K41),60),"00")&amp;"m")</f>
        <v/>
      </c>
      <c r="H41" s="4">
        <f>IF(L41="","",IF(L41&lt;0,"-","")&amp;INT(ABS(L41)/60)&amp;"h "&amp;TEXT(MOD(ABS(L41),60),"00")&amp;"m")</f>
        <v/>
      </c>
      <c r="I41" s="3">
        <f>IF(M41="","",IF(M41&lt;0,"-","")&amp;INT(ABS(M41)/60)&amp;"h "&amp;TEXT(MOD(ABS(M41),60),"00")&amp;"m")</f>
        <v/>
      </c>
      <c r="J41" s="3" t="n">
        <v>450</v>
      </c>
      <c r="K41" s="3">
        <f>SUMIFS('Rohdaten Tracks'!$J:$J,'Rohdaten Tracks'!$A:$A,$B41)</f>
        <v/>
      </c>
      <c r="L41" s="3">
        <f>K41-J41</f>
        <v/>
      </c>
      <c r="M41" s="3">
        <f>MAX(0,J41-K41)</f>
        <v/>
      </c>
      <c r="N41" s="3" t="inlineStr">
        <is>
          <t>mobileOffice</t>
        </is>
      </c>
      <c r="O41" s="3" t="inlineStr">
        <is>
          <t>mobileOffice, Pause</t>
        </is>
      </c>
      <c r="P41" s="3" t="inlineStr">
        <is>
          <t>abgeschlossen</t>
        </is>
      </c>
    </row>
    <row r="42">
      <c r="A42" s="3" t="n">
        <v>9</v>
      </c>
      <c r="B42" s="6" t="n">
        <v>46080</v>
      </c>
      <c r="C42" s="3" t="inlineStr">
        <is>
          <t>Februar</t>
        </is>
      </c>
      <c r="D42" s="3" t="inlineStr">
        <is>
          <t>06:00</t>
        </is>
      </c>
      <c r="E42" s="3" t="inlineStr">
        <is>
          <t>13:45</t>
        </is>
      </c>
      <c r="F42" s="3">
        <f>IF(J42="","",IF(J42&lt;0,"-","")&amp;INT(ABS(J42)/60)&amp;"h "&amp;TEXT(MOD(ABS(J42),60),"00")&amp;"m")</f>
        <v/>
      </c>
      <c r="G42" s="3">
        <f>IF(K42="","",IF(K42&lt;0,"-","")&amp;INT(ABS(K42)/60)&amp;"h "&amp;TEXT(MOD(ABS(K42),60),"00")&amp;"m")</f>
        <v/>
      </c>
      <c r="H42" s="5">
        <f>IF(L42="","",IF(L42&lt;0,"-","")&amp;INT(ABS(L42)/60)&amp;"h "&amp;TEXT(MOD(ABS(L42),60),"00")&amp;"m")</f>
        <v/>
      </c>
      <c r="I42" s="3">
        <f>IF(M42="","",IF(M42&lt;0,"-","")&amp;INT(ABS(M42)/60)&amp;"h "&amp;TEXT(MOD(ABS(M42),60),"00")&amp;"m")</f>
        <v/>
      </c>
      <c r="J42" s="3" t="n">
        <v>450</v>
      </c>
      <c r="K42" s="3">
        <f>SUMIFS('Rohdaten Tracks'!$J:$J,'Rohdaten Tracks'!$A:$A,$B42)</f>
        <v/>
      </c>
      <c r="L42" s="3">
        <f>K42-J42</f>
        <v/>
      </c>
      <c r="M42" s="3">
        <f>MAX(0,J42-K42)</f>
        <v/>
      </c>
      <c r="N42" s="3" t="inlineStr">
        <is>
          <t>Büro</t>
        </is>
      </c>
      <c r="O42" s="3" t="inlineStr">
        <is>
          <t>Büro, Pause</t>
        </is>
      </c>
      <c r="P42" s="3" t="inlineStr">
        <is>
          <t>abgeschlossen</t>
        </is>
      </c>
    </row>
    <row r="43">
      <c r="A43" s="14" t="n">
        <v>10</v>
      </c>
      <c r="B43" s="15" t="n">
        <v>46083</v>
      </c>
      <c r="C43" s="14" t="inlineStr">
        <is>
          <t>März</t>
        </is>
      </c>
      <c r="D43" s="14" t="inlineStr">
        <is>
          <t>06:00</t>
        </is>
      </c>
      <c r="E43" s="14" t="inlineStr">
        <is>
          <t>16:00</t>
        </is>
      </c>
      <c r="F43" s="14">
        <f>IF(J43="","",IF(J43&lt;0,"-","")&amp;INT(ABS(J43)/60)&amp;"h "&amp;TEXT(MOD(ABS(J43),60),"00")&amp;"m")</f>
        <v/>
      </c>
      <c r="G43" s="14">
        <f>IF(K43="","",IF(K43&lt;0,"-","")&amp;INT(ABS(K43)/60)&amp;"h "&amp;TEXT(MOD(ABS(K43),60),"00")&amp;"m")</f>
        <v/>
      </c>
      <c r="H43" s="4">
        <f>IF(L43="","",IF(L43&lt;0,"-","")&amp;INT(ABS(L43)/60)&amp;"h "&amp;TEXT(MOD(ABS(L43),60),"00")&amp;"m")</f>
        <v/>
      </c>
      <c r="I43" s="14">
        <f>IF(M43="","",IF(M43&lt;0,"-","")&amp;INT(ABS(M43)/60)&amp;"h "&amp;TEXT(MOD(ABS(M43),60),"00")&amp;"m")</f>
        <v/>
      </c>
      <c r="J43" s="14" t="n">
        <v>450</v>
      </c>
      <c r="K43" s="14">
        <f>SUMIFS('Rohdaten Tracks'!$J:$J,'Rohdaten Tracks'!$A:$A,$B43)</f>
        <v/>
      </c>
      <c r="L43" s="14">
        <f>K43-J43</f>
        <v/>
      </c>
      <c r="M43" s="14">
        <f>MAX(0,J43-K43)</f>
        <v/>
      </c>
      <c r="N43" s="14" t="inlineStr">
        <is>
          <t>SWE - Python 25DAK</t>
        </is>
      </c>
      <c r="O43" s="14" t="inlineStr">
        <is>
          <t>SWE - Python 25DAK, Pause</t>
        </is>
      </c>
      <c r="P43" s="14" t="inlineStr">
        <is>
          <t>abgeschlossen</t>
        </is>
      </c>
    </row>
    <row r="44">
      <c r="A44" s="14" t="n">
        <v>10</v>
      </c>
      <c r="B44" s="15" t="n">
        <v>46084</v>
      </c>
      <c r="C44" s="14" t="inlineStr">
        <is>
          <t>März</t>
        </is>
      </c>
      <c r="D44" s="14" t="inlineStr">
        <is>
          <t>06:00</t>
        </is>
      </c>
      <c r="E44" s="14" t="inlineStr">
        <is>
          <t>16:00</t>
        </is>
      </c>
      <c r="F44" s="14">
        <f>IF(J44="","",IF(J44&lt;0,"-","")&amp;INT(ABS(J44)/60)&amp;"h "&amp;TEXT(MOD(ABS(J44),60),"00")&amp;"m")</f>
        <v/>
      </c>
      <c r="G44" s="14">
        <f>IF(K44="","",IF(K44&lt;0,"-","")&amp;INT(ABS(K44)/60)&amp;"h "&amp;TEXT(MOD(ABS(K44),60),"00")&amp;"m")</f>
        <v/>
      </c>
      <c r="H44" s="4">
        <f>IF(L44="","",IF(L44&lt;0,"-","")&amp;INT(ABS(L44)/60)&amp;"h "&amp;TEXT(MOD(ABS(L44),60),"00")&amp;"m")</f>
        <v/>
      </c>
      <c r="I44" s="14">
        <f>IF(M44="","",IF(M44&lt;0,"-","")&amp;INT(ABS(M44)/60)&amp;"h "&amp;TEXT(MOD(ABS(M44),60),"00")&amp;"m")</f>
        <v/>
      </c>
      <c r="J44" s="14" t="n">
        <v>450</v>
      </c>
      <c r="K44" s="14">
        <f>SUMIFS('Rohdaten Tracks'!$J:$J,'Rohdaten Tracks'!$A:$A,$B44)</f>
        <v/>
      </c>
      <c r="L44" s="14">
        <f>K44-J44</f>
        <v/>
      </c>
      <c r="M44" s="14">
        <f>MAX(0,J44-K44)</f>
        <v/>
      </c>
      <c r="N44" s="14" t="inlineStr">
        <is>
          <t>SWE - Python 25DAK</t>
        </is>
      </c>
      <c r="O44" s="14" t="inlineStr">
        <is>
          <t>SWE - Python 25DAK, Pause</t>
        </is>
      </c>
      <c r="P44" s="14" t="inlineStr">
        <is>
          <t>abgeschlossen</t>
        </is>
      </c>
    </row>
    <row r="45">
      <c r="A45" s="14" t="n">
        <v>10</v>
      </c>
      <c r="B45" s="15" t="n">
        <v>46085</v>
      </c>
      <c r="C45" s="14" t="inlineStr">
        <is>
          <t>März</t>
        </is>
      </c>
      <c r="D45" s="14" t="inlineStr">
        <is>
          <t>06:00</t>
        </is>
      </c>
      <c r="E45" s="14" t="inlineStr">
        <is>
          <t>16:15</t>
        </is>
      </c>
      <c r="F45" s="14">
        <f>IF(J45="","",IF(J45&lt;0,"-","")&amp;INT(ABS(J45)/60)&amp;"h "&amp;TEXT(MOD(ABS(J45),60),"00")&amp;"m")</f>
        <v/>
      </c>
      <c r="G45" s="14">
        <f>IF(K45="","",IF(K45&lt;0,"-","")&amp;INT(ABS(K45)/60)&amp;"h "&amp;TEXT(MOD(ABS(K45),60),"00")&amp;"m")</f>
        <v/>
      </c>
      <c r="H45" s="4">
        <f>IF(L45="","",IF(L45&lt;0,"-","")&amp;INT(ABS(L45)/60)&amp;"h "&amp;TEXT(MOD(ABS(L45),60),"00")&amp;"m")</f>
        <v/>
      </c>
      <c r="I45" s="14">
        <f>IF(M45="","",IF(M45&lt;0,"-","")&amp;INT(ABS(M45)/60)&amp;"h "&amp;TEXT(MOD(ABS(M45),60),"00")&amp;"m")</f>
        <v/>
      </c>
      <c r="J45" s="14" t="n">
        <v>450</v>
      </c>
      <c r="K45" s="14">
        <f>SUMIFS('Rohdaten Tracks'!$J:$J,'Rohdaten Tracks'!$A:$A,$B45)</f>
        <v/>
      </c>
      <c r="L45" s="14">
        <f>K45-J45</f>
        <v/>
      </c>
      <c r="M45" s="14">
        <f>MAX(0,J45-K45)</f>
        <v/>
      </c>
      <c r="N45" s="14" t="inlineStr">
        <is>
          <t>SWE - Python 25DAK</t>
        </is>
      </c>
      <c r="O45" s="14" t="inlineStr">
        <is>
          <t>SWE - Python 25DAK, Pause</t>
        </is>
      </c>
      <c r="P45" s="14" t="inlineStr">
        <is>
          <t>abgeschlossen</t>
        </is>
      </c>
    </row>
    <row r="46">
      <c r="A46" s="14" t="n">
        <v>10</v>
      </c>
      <c r="B46" s="15" t="n">
        <v>46086</v>
      </c>
      <c r="C46" s="14" t="inlineStr">
        <is>
          <t>März</t>
        </is>
      </c>
      <c r="D46" s="14" t="inlineStr">
        <is>
          <t>06:00</t>
        </is>
      </c>
      <c r="E46" s="14" t="inlineStr">
        <is>
          <t>16:15</t>
        </is>
      </c>
      <c r="F46" s="14">
        <f>IF(J46="","",IF(J46&lt;0,"-","")&amp;INT(ABS(J46)/60)&amp;"h "&amp;TEXT(MOD(ABS(J46),60),"00")&amp;"m")</f>
        <v/>
      </c>
      <c r="G46" s="14">
        <f>IF(K46="","",IF(K46&lt;0,"-","")&amp;INT(ABS(K46)/60)&amp;"h "&amp;TEXT(MOD(ABS(K46),60),"00")&amp;"m")</f>
        <v/>
      </c>
      <c r="H46" s="4">
        <f>IF(L46="","",IF(L46&lt;0,"-","")&amp;INT(ABS(L46)/60)&amp;"h "&amp;TEXT(MOD(ABS(L46),60),"00")&amp;"m")</f>
        <v/>
      </c>
      <c r="I46" s="14">
        <f>IF(M46="","",IF(M46&lt;0,"-","")&amp;INT(ABS(M46)/60)&amp;"h "&amp;TEXT(MOD(ABS(M46),60),"00")&amp;"m")</f>
        <v/>
      </c>
      <c r="J46" s="14" t="n">
        <v>450</v>
      </c>
      <c r="K46" s="14">
        <f>SUMIFS('Rohdaten Tracks'!$J:$J,'Rohdaten Tracks'!$A:$A,$B46)</f>
        <v/>
      </c>
      <c r="L46" s="14">
        <f>K46-J46</f>
        <v/>
      </c>
      <c r="M46" s="14">
        <f>MAX(0,J46-K46)</f>
        <v/>
      </c>
      <c r="N46" s="14" t="inlineStr">
        <is>
          <t>SWE - Python 25DAK</t>
        </is>
      </c>
      <c r="O46" s="14" t="inlineStr">
        <is>
          <t>SWE - Python 25DAK, Pause</t>
        </is>
      </c>
      <c r="P46" s="14" t="inlineStr">
        <is>
          <t>abgeschlossen</t>
        </is>
      </c>
    </row>
    <row r="47">
      <c r="A47" s="14" t="n">
        <v>10</v>
      </c>
      <c r="B47" s="15" t="n">
        <v>46087</v>
      </c>
      <c r="C47" s="14" t="inlineStr">
        <is>
          <t>März</t>
        </is>
      </c>
      <c r="D47" s="14" t="inlineStr">
        <is>
          <t>06:00</t>
        </is>
      </c>
      <c r="E47" s="14" t="inlineStr">
        <is>
          <t>13:15</t>
        </is>
      </c>
      <c r="F47" s="14">
        <f>IF(J47="","",IF(J47&lt;0,"-","")&amp;INT(ABS(J47)/60)&amp;"h "&amp;TEXT(MOD(ABS(J47),60),"00")&amp;"m")</f>
        <v/>
      </c>
      <c r="G47" s="14">
        <f>IF(K47="","",IF(K47&lt;0,"-","")&amp;INT(ABS(K47)/60)&amp;"h "&amp;TEXT(MOD(ABS(K47),60),"00")&amp;"m")</f>
        <v/>
      </c>
      <c r="H47" s="5">
        <f>IF(L47="","",IF(L47&lt;0,"-","")&amp;INT(ABS(L47)/60)&amp;"h "&amp;TEXT(MOD(ABS(L47),60),"00")&amp;"m")</f>
        <v/>
      </c>
      <c r="I47" s="14">
        <f>IF(M47="","",IF(M47&lt;0,"-","")&amp;INT(ABS(M47)/60)&amp;"h "&amp;TEXT(MOD(ABS(M47),60),"00")&amp;"m")</f>
        <v/>
      </c>
      <c r="J47" s="14" t="n">
        <v>450</v>
      </c>
      <c r="K47" s="14">
        <f>SUMIFS('Rohdaten Tracks'!$J:$J,'Rohdaten Tracks'!$A:$A,$B47)</f>
        <v/>
      </c>
      <c r="L47" s="14">
        <f>K47-J47</f>
        <v/>
      </c>
      <c r="M47" s="14">
        <f>MAX(0,J47-K47)</f>
        <v/>
      </c>
      <c r="N47" s="14" t="inlineStr">
        <is>
          <t>SWE - Python 25DAK</t>
        </is>
      </c>
      <c r="O47" s="14" t="inlineStr">
        <is>
          <t>SWE - Python 25DAK, Pause</t>
        </is>
      </c>
      <c r="P47" s="14" t="inlineStr">
        <is>
          <t>abgeschlossen</t>
        </is>
      </c>
    </row>
    <row r="48">
      <c r="A48" s="3" t="n">
        <v>11</v>
      </c>
      <c r="B48" s="6" t="n">
        <v>46090</v>
      </c>
      <c r="C48" s="3" t="inlineStr">
        <is>
          <t>März</t>
        </is>
      </c>
      <c r="D48" s="3" t="inlineStr">
        <is>
          <t>06:00</t>
        </is>
      </c>
      <c r="E48" s="3" t="inlineStr">
        <is>
          <t>13:15</t>
        </is>
      </c>
      <c r="F48" s="3">
        <f>IF(J48="","",IF(J48&lt;0,"-","")&amp;INT(ABS(J48)/60)&amp;"h "&amp;TEXT(MOD(ABS(J48),60),"00")&amp;"m")</f>
        <v/>
      </c>
      <c r="G48" s="3">
        <f>IF(K48="","",IF(K48&lt;0,"-","")&amp;INT(ABS(K48)/60)&amp;"h "&amp;TEXT(MOD(ABS(K48),60),"00")&amp;"m")</f>
        <v/>
      </c>
      <c r="H48" s="5">
        <f>IF(L48="","",IF(L48&lt;0,"-","")&amp;INT(ABS(L48)/60)&amp;"h "&amp;TEXT(MOD(ABS(L48),60),"00")&amp;"m")</f>
        <v/>
      </c>
      <c r="I48" s="3">
        <f>IF(M48="","",IF(M48&lt;0,"-","")&amp;INT(ABS(M48)/60)&amp;"h "&amp;TEXT(MOD(ABS(M48),60),"00")&amp;"m")</f>
        <v/>
      </c>
      <c r="J48" s="3" t="n">
        <v>450</v>
      </c>
      <c r="K48" s="3">
        <f>SUMIFS('Rohdaten Tracks'!$J:$J,'Rohdaten Tracks'!$A:$A,$B48)</f>
        <v/>
      </c>
      <c r="L48" s="3">
        <f>K48-J48</f>
        <v/>
      </c>
      <c r="M48" s="3">
        <f>MAX(0,J48-K48)</f>
        <v/>
      </c>
      <c r="N48" s="3" t="inlineStr">
        <is>
          <t>Büro</t>
        </is>
      </c>
      <c r="O48" s="3" t="inlineStr">
        <is>
          <t>Büro, Pause</t>
        </is>
      </c>
      <c r="P48" s="3" t="inlineStr">
        <is>
          <t>abgeschlossen</t>
        </is>
      </c>
    </row>
    <row r="49">
      <c r="A49" s="16" t="n">
        <v>11</v>
      </c>
      <c r="B49" s="17" t="n">
        <v>46091</v>
      </c>
      <c r="C49" s="16" t="inlineStr">
        <is>
          <t>März</t>
        </is>
      </c>
      <c r="D49" s="16" t="inlineStr"/>
      <c r="E49" s="16" t="inlineStr"/>
      <c r="F49" s="16">
        <f>IF(J49="","",IF(J49&lt;0,"-","")&amp;INT(ABS(J49)/60)&amp;"h "&amp;TEXT(MOD(ABS(J49),60),"00")&amp;"m")</f>
        <v/>
      </c>
      <c r="G49" s="16">
        <f>IF(K49="","",IF(K49&lt;0,"-","")&amp;INT(ABS(K49)/60)&amp;"h "&amp;TEXT(MOD(ABS(K49),60),"00")&amp;"m")</f>
        <v/>
      </c>
      <c r="H49" s="5">
        <f>IF(L49="","",IF(L49&lt;0,"-","")&amp;INT(ABS(L49)/60)&amp;"h "&amp;TEXT(MOD(ABS(L49),60),"00")&amp;"m")</f>
        <v/>
      </c>
      <c r="I49" s="16">
        <f>IF(M49="","",IF(M49&lt;0,"-","")&amp;INT(ABS(M49)/60)&amp;"h "&amp;TEXT(MOD(ABS(M49),60),"00")&amp;"m")</f>
        <v/>
      </c>
      <c r="J49" s="16" t="n">
        <v>450</v>
      </c>
      <c r="K49" s="16">
        <f>SUMIFS('Rohdaten Tracks'!$J:$J,'Rohdaten Tracks'!$A:$A,$B49)</f>
        <v/>
      </c>
      <c r="L49" s="16">
        <f>K49-J49</f>
        <v/>
      </c>
      <c r="M49" s="16">
        <f>MAX(0,J49-K49)</f>
        <v/>
      </c>
      <c r="N49" s="16" t="inlineStr">
        <is>
          <t>Ausgleichstag</t>
        </is>
      </c>
      <c r="O49" s="16" t="inlineStr">
        <is>
          <t>Ausgleichstag</t>
        </is>
      </c>
      <c r="P49" s="16" t="inlineStr">
        <is>
          <t>abgeschlossen</t>
        </is>
      </c>
    </row>
    <row r="50">
      <c r="A50" s="3" t="n">
        <v>11</v>
      </c>
      <c r="B50" s="6" t="n">
        <v>46092</v>
      </c>
      <c r="C50" s="3" t="inlineStr">
        <is>
          <t>März</t>
        </is>
      </c>
      <c r="D50" s="3" t="inlineStr">
        <is>
          <t>06:00</t>
        </is>
      </c>
      <c r="E50" s="3" t="inlineStr">
        <is>
          <t>17:15</t>
        </is>
      </c>
      <c r="F50" s="3">
        <f>IF(J50="","",IF(J50&lt;0,"-","")&amp;INT(ABS(J50)/60)&amp;"h "&amp;TEXT(MOD(ABS(J50),60),"00")&amp;"m")</f>
        <v/>
      </c>
      <c r="G50" s="3">
        <f>IF(K50="","",IF(K50&lt;0,"-","")&amp;INT(ABS(K50)/60)&amp;"h "&amp;TEXT(MOD(ABS(K50),60),"00")&amp;"m")</f>
        <v/>
      </c>
      <c r="H50" s="4">
        <f>IF(L50="","",IF(L50&lt;0,"-","")&amp;INT(ABS(L50)/60)&amp;"h "&amp;TEXT(MOD(ABS(L50),60),"00")&amp;"m")</f>
        <v/>
      </c>
      <c r="I50" s="3">
        <f>IF(M50="","",IF(M50&lt;0,"-","")&amp;INT(ABS(M50)/60)&amp;"h "&amp;TEXT(MOD(ABS(M50),60),"00")&amp;"m")</f>
        <v/>
      </c>
      <c r="J50" s="3" t="n">
        <v>450</v>
      </c>
      <c r="K50" s="3">
        <f>SUMIFS('Rohdaten Tracks'!$J:$J,'Rohdaten Tracks'!$A:$A,$B50)</f>
        <v/>
      </c>
      <c r="L50" s="3">
        <f>K50-J50</f>
        <v/>
      </c>
      <c r="M50" s="3">
        <f>MAX(0,J50-K50)</f>
        <v/>
      </c>
      <c r="N50" s="3" t="inlineStr">
        <is>
          <t>PV So 2026</t>
        </is>
      </c>
      <c r="O50" s="3" t="inlineStr">
        <is>
          <t>PV So 2026, Pause</t>
        </is>
      </c>
      <c r="P50" s="3" t="inlineStr">
        <is>
          <t>abgeschlossen</t>
        </is>
      </c>
    </row>
    <row r="51">
      <c r="A51" s="3" t="n">
        <v>11</v>
      </c>
      <c r="B51" s="6" t="n">
        <v>46093</v>
      </c>
      <c r="C51" s="3" t="inlineStr">
        <is>
          <t>März</t>
        </is>
      </c>
      <c r="D51" s="3" t="inlineStr">
        <is>
          <t>06:30</t>
        </is>
      </c>
      <c r="E51" s="3" t="inlineStr">
        <is>
          <t>14:30</t>
        </is>
      </c>
      <c r="F51" s="3">
        <f>IF(J51="","",IF(J51&lt;0,"-","")&amp;INT(ABS(J51)/60)&amp;"h "&amp;TEXT(MOD(ABS(J51),60),"00")&amp;"m")</f>
        <v/>
      </c>
      <c r="G51" s="3">
        <f>IF(K51="","",IF(K51&lt;0,"-","")&amp;INT(ABS(K51)/60)&amp;"h "&amp;TEXT(MOD(ABS(K51),60),"00")&amp;"m")</f>
        <v/>
      </c>
      <c r="H51" s="5">
        <f>IF(L51="","",IF(L51&lt;0,"-","")&amp;INT(ABS(L51)/60)&amp;"h "&amp;TEXT(MOD(ABS(L51),60),"00")&amp;"m")</f>
        <v/>
      </c>
      <c r="I51" s="3">
        <f>IF(M51="","",IF(M51&lt;0,"-","")&amp;INT(ABS(M51)/60)&amp;"h "&amp;TEXT(MOD(ABS(M51),60),"00")&amp;"m")</f>
        <v/>
      </c>
      <c r="J51" s="3" t="n">
        <v>450</v>
      </c>
      <c r="K51" s="3">
        <f>SUMIFS('Rohdaten Tracks'!$J:$J,'Rohdaten Tracks'!$A:$A,$B51)</f>
        <v/>
      </c>
      <c r="L51" s="3">
        <f>K51-J51</f>
        <v/>
      </c>
      <c r="M51" s="3">
        <f>MAX(0,J51-K51)</f>
        <v/>
      </c>
      <c r="N51" s="3" t="inlineStr">
        <is>
          <t>mobileOffice</t>
        </is>
      </c>
      <c r="O51" s="3" t="inlineStr">
        <is>
          <t>mobileOffice, Pause</t>
        </is>
      </c>
      <c r="P51" s="3" t="inlineStr">
        <is>
          <t>abgeschlossen</t>
        </is>
      </c>
    </row>
    <row r="52">
      <c r="A52" s="3" t="n">
        <v>11</v>
      </c>
      <c r="B52" s="6" t="n">
        <v>46094</v>
      </c>
      <c r="C52" s="3" t="inlineStr">
        <is>
          <t>März</t>
        </is>
      </c>
      <c r="D52" s="3" t="inlineStr">
        <is>
          <t>06:30</t>
        </is>
      </c>
      <c r="E52" s="3" t="inlineStr">
        <is>
          <t>14:00</t>
        </is>
      </c>
      <c r="F52" s="3">
        <f>IF(J52="","",IF(J52&lt;0,"-","")&amp;INT(ABS(J52)/60)&amp;"h "&amp;TEXT(MOD(ABS(J52),60),"00")&amp;"m")</f>
        <v/>
      </c>
      <c r="G52" s="3">
        <f>IF(K52="","",IF(K52&lt;0,"-","")&amp;INT(ABS(K52)/60)&amp;"h "&amp;TEXT(MOD(ABS(K52),60),"00")&amp;"m")</f>
        <v/>
      </c>
      <c r="H52" s="5">
        <f>IF(L52="","",IF(L52&lt;0,"-","")&amp;INT(ABS(L52)/60)&amp;"h "&amp;TEXT(MOD(ABS(L52),60),"00")&amp;"m")</f>
        <v/>
      </c>
      <c r="I52" s="3">
        <f>IF(M52="","",IF(M52&lt;0,"-","")&amp;INT(ABS(M52)/60)&amp;"h "&amp;TEXT(MOD(ABS(M52),60),"00")&amp;"m")</f>
        <v/>
      </c>
      <c r="J52" s="3" t="n">
        <v>450</v>
      </c>
      <c r="K52" s="3">
        <f>SUMIFS('Rohdaten Tracks'!$J:$J,'Rohdaten Tracks'!$A:$A,$B52)</f>
        <v/>
      </c>
      <c r="L52" s="3">
        <f>K52-J52</f>
        <v/>
      </c>
      <c r="M52" s="3">
        <f>MAX(0,J52-K52)</f>
        <v/>
      </c>
      <c r="N52" s="3" t="inlineStr">
        <is>
          <t>mobileOffice</t>
        </is>
      </c>
      <c r="O52" s="3" t="inlineStr">
        <is>
          <t>mobileOffice, Pause</t>
        </is>
      </c>
      <c r="P52" s="3" t="inlineStr">
        <is>
          <t>abgeschlossen</t>
        </is>
      </c>
    </row>
    <row r="53">
      <c r="A53" s="14" t="n">
        <v>12</v>
      </c>
      <c r="B53" s="15" t="n">
        <v>46097</v>
      </c>
      <c r="C53" s="14" t="inlineStr">
        <is>
          <t>März</t>
        </is>
      </c>
      <c r="D53" s="14" t="inlineStr">
        <is>
          <t>06:00</t>
        </is>
      </c>
      <c r="E53" s="14" t="inlineStr">
        <is>
          <t>15:15</t>
        </is>
      </c>
      <c r="F53" s="14">
        <f>IF(J53="","",IF(J53&lt;0,"-","")&amp;INT(ABS(J53)/60)&amp;"h "&amp;TEXT(MOD(ABS(J53),60),"00")&amp;"m")</f>
        <v/>
      </c>
      <c r="G53" s="14">
        <f>IF(K53="","",IF(K53&lt;0,"-","")&amp;INT(ABS(K53)/60)&amp;"h "&amp;TEXT(MOD(ABS(K53),60),"00")&amp;"m")</f>
        <v/>
      </c>
      <c r="H53" s="4">
        <f>IF(L53="","",IF(L53&lt;0,"-","")&amp;INT(ABS(L53)/60)&amp;"h "&amp;TEXT(MOD(ABS(L53),60),"00")&amp;"m")</f>
        <v/>
      </c>
      <c r="I53" s="14">
        <f>IF(M53="","",IF(M53&lt;0,"-","")&amp;INT(ABS(M53)/60)&amp;"h "&amp;TEXT(MOD(ABS(M53),60),"00")&amp;"m")</f>
        <v/>
      </c>
      <c r="J53" s="14" t="n">
        <v>450</v>
      </c>
      <c r="K53" s="14">
        <f>SUMIFS('Rohdaten Tracks'!$J:$J,'Rohdaten Tracks'!$A:$A,$B53)</f>
        <v/>
      </c>
      <c r="L53" s="14">
        <f>K53-J53</f>
        <v/>
      </c>
      <c r="M53" s="14">
        <f>MAX(0,J53-K53)</f>
        <v/>
      </c>
      <c r="N53" s="14" t="inlineStr">
        <is>
          <t>Büro</t>
        </is>
      </c>
      <c r="O53" s="14" t="inlineStr">
        <is>
          <t>Büro, Pause</t>
        </is>
      </c>
      <c r="P53" s="14" t="inlineStr">
        <is>
          <t>abgeschlossen</t>
        </is>
      </c>
    </row>
    <row r="54">
      <c r="A54" s="14" t="n">
        <v>12</v>
      </c>
      <c r="B54" s="15" t="n">
        <v>46098</v>
      </c>
      <c r="C54" s="14" t="inlineStr">
        <is>
          <t>März</t>
        </is>
      </c>
      <c r="D54" s="14" t="inlineStr">
        <is>
          <t>06:00</t>
        </is>
      </c>
      <c r="E54" s="14" t="inlineStr">
        <is>
          <t>15:30</t>
        </is>
      </c>
      <c r="F54" s="14">
        <f>IF(J54="","",IF(J54&lt;0,"-","")&amp;INT(ABS(J54)/60)&amp;"h "&amp;TEXT(MOD(ABS(J54),60),"00")&amp;"m")</f>
        <v/>
      </c>
      <c r="G54" s="14">
        <f>IF(K54="","",IF(K54&lt;0,"-","")&amp;INT(ABS(K54)/60)&amp;"h "&amp;TEXT(MOD(ABS(K54),60),"00")&amp;"m")</f>
        <v/>
      </c>
      <c r="H54" s="4">
        <f>IF(L54="","",IF(L54&lt;0,"-","")&amp;INT(ABS(L54)/60)&amp;"h "&amp;TEXT(MOD(ABS(L54),60),"00")&amp;"m")</f>
        <v/>
      </c>
      <c r="I54" s="14">
        <f>IF(M54="","",IF(M54&lt;0,"-","")&amp;INT(ABS(M54)/60)&amp;"h "&amp;TEXT(MOD(ABS(M54),60),"00")&amp;"m")</f>
        <v/>
      </c>
      <c r="J54" s="14" t="n">
        <v>450</v>
      </c>
      <c r="K54" s="14">
        <f>SUMIFS('Rohdaten Tracks'!$J:$J,'Rohdaten Tracks'!$A:$A,$B54)</f>
        <v/>
      </c>
      <c r="L54" s="14">
        <f>K54-J54</f>
        <v/>
      </c>
      <c r="M54" s="14">
        <f>MAX(0,J54-K54)</f>
        <v/>
      </c>
      <c r="N54" s="14" t="inlineStr">
        <is>
          <t>mobileOffice</t>
        </is>
      </c>
      <c r="O54" s="14" t="inlineStr">
        <is>
          <t>mobileOffice, Pause</t>
        </is>
      </c>
      <c r="P54" s="14" t="inlineStr">
        <is>
          <t>abgeschlossen</t>
        </is>
      </c>
    </row>
    <row r="55">
      <c r="A55" s="14" t="n">
        <v>12</v>
      </c>
      <c r="B55" s="15" t="n">
        <v>46099</v>
      </c>
      <c r="C55" s="14" t="inlineStr">
        <is>
          <t>März</t>
        </is>
      </c>
      <c r="D55" s="14" t="inlineStr">
        <is>
          <t>06:00</t>
        </is>
      </c>
      <c r="E55" s="14" t="inlineStr">
        <is>
          <t>17:00</t>
        </is>
      </c>
      <c r="F55" s="14">
        <f>IF(J55="","",IF(J55&lt;0,"-","")&amp;INT(ABS(J55)/60)&amp;"h "&amp;TEXT(MOD(ABS(J55),60),"00")&amp;"m")</f>
        <v/>
      </c>
      <c r="G55" s="14">
        <f>IF(K55="","",IF(K55&lt;0,"-","")&amp;INT(ABS(K55)/60)&amp;"h "&amp;TEXT(MOD(ABS(K55),60),"00")&amp;"m")</f>
        <v/>
      </c>
      <c r="H55" s="4">
        <f>IF(L55="","",IF(L55&lt;0,"-","")&amp;INT(ABS(L55)/60)&amp;"h "&amp;TEXT(MOD(ABS(L55),60),"00")&amp;"m")</f>
        <v/>
      </c>
      <c r="I55" s="14">
        <f>IF(M55="","",IF(M55&lt;0,"-","")&amp;INT(ABS(M55)/60)&amp;"h "&amp;TEXT(MOD(ABS(M55),60),"00")&amp;"m")</f>
        <v/>
      </c>
      <c r="J55" s="14" t="n">
        <v>450</v>
      </c>
      <c r="K55" s="14">
        <f>SUMIFS('Rohdaten Tracks'!$J:$J,'Rohdaten Tracks'!$A:$A,$B55)</f>
        <v/>
      </c>
      <c r="L55" s="14">
        <f>K55-J55</f>
        <v/>
      </c>
      <c r="M55" s="14">
        <f>MAX(0,J55-K55)</f>
        <v/>
      </c>
      <c r="N55" s="14" t="inlineStr">
        <is>
          <t>PV So 2026</t>
        </is>
      </c>
      <c r="O55" s="14" t="inlineStr">
        <is>
          <t>PV So 2026, Pause</t>
        </is>
      </c>
      <c r="P55" s="14" t="inlineStr">
        <is>
          <t>abgeschlossen</t>
        </is>
      </c>
    </row>
    <row r="56">
      <c r="A56" s="14" t="n">
        <v>12</v>
      </c>
      <c r="B56" s="15" t="n">
        <v>46100</v>
      </c>
      <c r="C56" s="14" t="inlineStr">
        <is>
          <t>März</t>
        </is>
      </c>
      <c r="D56" s="14" t="inlineStr">
        <is>
          <t>06:00</t>
        </is>
      </c>
      <c r="E56" s="14" t="inlineStr">
        <is>
          <t>15:30</t>
        </is>
      </c>
      <c r="F56" s="14">
        <f>IF(J56="","",IF(J56&lt;0,"-","")&amp;INT(ABS(J56)/60)&amp;"h "&amp;TEXT(MOD(ABS(J56),60),"00")&amp;"m")</f>
        <v/>
      </c>
      <c r="G56" s="14">
        <f>IF(K56="","",IF(K56&lt;0,"-","")&amp;INT(ABS(K56)/60)&amp;"h "&amp;TEXT(MOD(ABS(K56),60),"00")&amp;"m")</f>
        <v/>
      </c>
      <c r="H56" s="4">
        <f>IF(L56="","",IF(L56&lt;0,"-","")&amp;INT(ABS(L56)/60)&amp;"h "&amp;TEXT(MOD(ABS(L56),60),"00")&amp;"m")</f>
        <v/>
      </c>
      <c r="I56" s="14">
        <f>IF(M56="","",IF(M56&lt;0,"-","")&amp;INT(ABS(M56)/60)&amp;"h "&amp;TEXT(MOD(ABS(M56),60),"00")&amp;"m")</f>
        <v/>
      </c>
      <c r="J56" s="14" t="n">
        <v>450</v>
      </c>
      <c r="K56" s="14">
        <f>SUMIFS('Rohdaten Tracks'!$J:$J,'Rohdaten Tracks'!$A:$A,$B56)</f>
        <v/>
      </c>
      <c r="L56" s="14">
        <f>K56-J56</f>
        <v/>
      </c>
      <c r="M56" s="14">
        <f>MAX(0,J56-K56)</f>
        <v/>
      </c>
      <c r="N56" s="14" t="inlineStr">
        <is>
          <t>Büro</t>
        </is>
      </c>
      <c r="O56" s="14" t="inlineStr">
        <is>
          <t>Büro, Pause</t>
        </is>
      </c>
      <c r="P56" s="14" t="inlineStr">
        <is>
          <t>abgeschlossen</t>
        </is>
      </c>
    </row>
    <row r="57">
      <c r="A57" s="14" t="n">
        <v>12</v>
      </c>
      <c r="B57" s="15" t="n">
        <v>46101</v>
      </c>
      <c r="C57" s="14" t="inlineStr">
        <is>
          <t>März</t>
        </is>
      </c>
      <c r="D57" s="14" t="inlineStr">
        <is>
          <t>06:00</t>
        </is>
      </c>
      <c r="E57" s="14" t="inlineStr">
        <is>
          <t>15:30</t>
        </is>
      </c>
      <c r="F57" s="14">
        <f>IF(J57="","",IF(J57&lt;0,"-","")&amp;INT(ABS(J57)/60)&amp;"h "&amp;TEXT(MOD(ABS(J57),60),"00")&amp;"m")</f>
        <v/>
      </c>
      <c r="G57" s="14">
        <f>IF(K57="","",IF(K57&lt;0,"-","")&amp;INT(ABS(K57)/60)&amp;"h "&amp;TEXT(MOD(ABS(K57),60),"00")&amp;"m")</f>
        <v/>
      </c>
      <c r="H57" s="4">
        <f>IF(L57="","",IF(L57&lt;0,"-","")&amp;INT(ABS(L57)/60)&amp;"h "&amp;TEXT(MOD(ABS(L57),60),"00")&amp;"m")</f>
        <v/>
      </c>
      <c r="I57" s="14">
        <f>IF(M57="","",IF(M57&lt;0,"-","")&amp;INT(ABS(M57)/60)&amp;"h "&amp;TEXT(MOD(ABS(M57),60),"00")&amp;"m")</f>
        <v/>
      </c>
      <c r="J57" s="14" t="n">
        <v>450</v>
      </c>
      <c r="K57" s="14">
        <f>SUMIFS('Rohdaten Tracks'!$J:$J,'Rohdaten Tracks'!$A:$A,$B57)</f>
        <v/>
      </c>
      <c r="L57" s="14">
        <f>K57-J57</f>
        <v/>
      </c>
      <c r="M57" s="14">
        <f>MAX(0,J57-K57)</f>
        <v/>
      </c>
      <c r="N57" s="14" t="inlineStr">
        <is>
          <t>PV So 2026</t>
        </is>
      </c>
      <c r="O57" s="14" t="inlineStr">
        <is>
          <t>PV So 2026, Pause</t>
        </is>
      </c>
      <c r="P57" s="14" t="inlineStr">
        <is>
          <t>abgeschlossen</t>
        </is>
      </c>
    </row>
    <row r="58">
      <c r="A58" s="3" t="n">
        <v>13</v>
      </c>
      <c r="B58" s="6" t="n">
        <v>46104</v>
      </c>
      <c r="C58" s="3" t="inlineStr">
        <is>
          <t>März</t>
        </is>
      </c>
      <c r="D58" s="3" t="inlineStr">
        <is>
          <t>07:15</t>
        </is>
      </c>
      <c r="E58" s="3" t="inlineStr">
        <is>
          <t>15:30</t>
        </is>
      </c>
      <c r="F58" s="3">
        <f>IF(J58="","",IF(J58&lt;0,"-","")&amp;INT(ABS(J58)/60)&amp;"h "&amp;TEXT(MOD(ABS(J58),60),"00")&amp;"m")</f>
        <v/>
      </c>
      <c r="G58" s="3">
        <f>IF(K58="","",IF(K58&lt;0,"-","")&amp;INT(ABS(K58)/60)&amp;"h "&amp;TEXT(MOD(ABS(K58),60),"00")&amp;"m")</f>
        <v/>
      </c>
      <c r="H58" s="5">
        <f>IF(L58="","",IF(L58&lt;0,"-","")&amp;INT(ABS(L58)/60)&amp;"h "&amp;TEXT(MOD(ABS(L58),60),"00")&amp;"m")</f>
        <v/>
      </c>
      <c r="I58" s="3">
        <f>IF(M58="","",IF(M58&lt;0,"-","")&amp;INT(ABS(M58)/60)&amp;"h "&amp;TEXT(MOD(ABS(M58),60),"00")&amp;"m")</f>
        <v/>
      </c>
      <c r="J58" s="3" t="n">
        <v>450</v>
      </c>
      <c r="K58" s="3">
        <f>SUMIFS('Rohdaten Tracks'!$J:$J,'Rohdaten Tracks'!$A:$A,$B58)</f>
        <v/>
      </c>
      <c r="L58" s="3">
        <f>K58-J58</f>
        <v/>
      </c>
      <c r="M58" s="3">
        <f>MAX(0,J58-K58)</f>
        <v/>
      </c>
      <c r="N58" s="3" t="inlineStr">
        <is>
          <t>Büro</t>
        </is>
      </c>
      <c r="O58" s="3" t="inlineStr">
        <is>
          <t>Büro, Pause</t>
        </is>
      </c>
      <c r="P58" s="3" t="inlineStr">
        <is>
          <t>abgeschlossen</t>
        </is>
      </c>
    </row>
    <row r="59">
      <c r="A59" s="3" t="n">
        <v>13</v>
      </c>
      <c r="B59" s="6" t="n">
        <v>46105</v>
      </c>
      <c r="C59" s="3" t="inlineStr">
        <is>
          <t>März</t>
        </is>
      </c>
      <c r="D59" s="3" t="inlineStr">
        <is>
          <t>06:30</t>
        </is>
      </c>
      <c r="E59" s="3" t="inlineStr">
        <is>
          <t>15:00</t>
        </is>
      </c>
      <c r="F59" s="3">
        <f>IF(J59="","",IF(J59&lt;0,"-","")&amp;INT(ABS(J59)/60)&amp;"h "&amp;TEXT(MOD(ABS(J59),60),"00")&amp;"m")</f>
        <v/>
      </c>
      <c r="G59" s="3">
        <f>IF(K59="","",IF(K59&lt;0,"-","")&amp;INT(ABS(K59)/60)&amp;"h "&amp;TEXT(MOD(ABS(K59),60),"00")&amp;"m")</f>
        <v/>
      </c>
      <c r="H59" s="3">
        <f>IF(L59="","",IF(L59&lt;0,"-","")&amp;INT(ABS(L59)/60)&amp;"h "&amp;TEXT(MOD(ABS(L59),60),"00")&amp;"m")</f>
        <v/>
      </c>
      <c r="I59" s="3">
        <f>IF(M59="","",IF(M59&lt;0,"-","")&amp;INT(ABS(M59)/60)&amp;"h "&amp;TEXT(MOD(ABS(M59),60),"00")&amp;"m")</f>
        <v/>
      </c>
      <c r="J59" s="3" t="n">
        <v>450</v>
      </c>
      <c r="K59" s="3">
        <f>SUMIFS('Rohdaten Tracks'!$J:$J,'Rohdaten Tracks'!$A:$A,$B59)</f>
        <v/>
      </c>
      <c r="L59" s="3">
        <f>K59-J59</f>
        <v/>
      </c>
      <c r="M59" s="3">
        <f>MAX(0,J59-K59)</f>
        <v/>
      </c>
      <c r="N59" s="3" t="inlineStr">
        <is>
          <t>Büro</t>
        </is>
      </c>
      <c r="O59" s="3" t="inlineStr">
        <is>
          <t>Büro, Pause</t>
        </is>
      </c>
      <c r="P59" s="3" t="inlineStr">
        <is>
          <t>abgeschlossen</t>
        </is>
      </c>
    </row>
    <row r="60">
      <c r="A60" s="3" t="n">
        <v>13</v>
      </c>
      <c r="B60" s="6" t="n">
        <v>46106</v>
      </c>
      <c r="C60" s="3" t="inlineStr">
        <is>
          <t>März</t>
        </is>
      </c>
      <c r="D60" s="3" t="inlineStr">
        <is>
          <t>06:15</t>
        </is>
      </c>
      <c r="E60" s="3" t="inlineStr">
        <is>
          <t>14:30</t>
        </is>
      </c>
      <c r="F60" s="3">
        <f>IF(J60="","",IF(J60&lt;0,"-","")&amp;INT(ABS(J60)/60)&amp;"h "&amp;TEXT(MOD(ABS(J60),60),"00")&amp;"m")</f>
        <v/>
      </c>
      <c r="G60" s="3">
        <f>IF(K60="","",IF(K60&lt;0,"-","")&amp;INT(ABS(K60)/60)&amp;"h "&amp;TEXT(MOD(ABS(K60),60),"00")&amp;"m")</f>
        <v/>
      </c>
      <c r="H60" s="5">
        <f>IF(L60="","",IF(L60&lt;0,"-","")&amp;INT(ABS(L60)/60)&amp;"h "&amp;TEXT(MOD(ABS(L60),60),"00")&amp;"m")</f>
        <v/>
      </c>
      <c r="I60" s="3">
        <f>IF(M60="","",IF(M60&lt;0,"-","")&amp;INT(ABS(M60)/60)&amp;"h "&amp;TEXT(MOD(ABS(M60),60),"00")&amp;"m")</f>
        <v/>
      </c>
      <c r="J60" s="3" t="n">
        <v>450</v>
      </c>
      <c r="K60" s="3">
        <f>SUMIFS('Rohdaten Tracks'!$J:$J,'Rohdaten Tracks'!$A:$A,$B60)</f>
        <v/>
      </c>
      <c r="L60" s="3">
        <f>K60-J60</f>
        <v/>
      </c>
      <c r="M60" s="3">
        <f>MAX(0,J60-K60)</f>
        <v/>
      </c>
      <c r="N60" s="3" t="inlineStr">
        <is>
          <t>Büro</t>
        </is>
      </c>
      <c r="O60" s="3" t="inlineStr">
        <is>
          <t>Büro, Pause</t>
        </is>
      </c>
      <c r="P60" s="3" t="inlineStr">
        <is>
          <t>abgeschlossen</t>
        </is>
      </c>
    </row>
    <row r="61">
      <c r="A61" s="3" t="n">
        <v>13</v>
      </c>
      <c r="B61" s="6" t="n">
        <v>46107</v>
      </c>
      <c r="C61" s="3" t="inlineStr">
        <is>
          <t>März</t>
        </is>
      </c>
      <c r="D61" s="3" t="inlineStr">
        <is>
          <t>06:15</t>
        </is>
      </c>
      <c r="E61" s="3" t="inlineStr">
        <is>
          <t>14:30</t>
        </is>
      </c>
      <c r="F61" s="3">
        <f>IF(J61="","",IF(J61&lt;0,"-","")&amp;INT(ABS(J61)/60)&amp;"h "&amp;TEXT(MOD(ABS(J61),60),"00")&amp;"m")</f>
        <v/>
      </c>
      <c r="G61" s="3">
        <f>IF(K61="","",IF(K61&lt;0,"-","")&amp;INT(ABS(K61)/60)&amp;"h "&amp;TEXT(MOD(ABS(K61),60),"00")&amp;"m")</f>
        <v/>
      </c>
      <c r="H61" s="5">
        <f>IF(L61="","",IF(L61&lt;0,"-","")&amp;INT(ABS(L61)/60)&amp;"h "&amp;TEXT(MOD(ABS(L61),60),"00")&amp;"m")</f>
        <v/>
      </c>
      <c r="I61" s="3">
        <f>IF(M61="","",IF(M61&lt;0,"-","")&amp;INT(ABS(M61)/60)&amp;"h "&amp;TEXT(MOD(ABS(M61),60),"00")&amp;"m")</f>
        <v/>
      </c>
      <c r="J61" s="3" t="n">
        <v>450</v>
      </c>
      <c r="K61" s="3">
        <f>SUMIFS('Rohdaten Tracks'!$J:$J,'Rohdaten Tracks'!$A:$A,$B61)</f>
        <v/>
      </c>
      <c r="L61" s="3">
        <f>K61-J61</f>
        <v/>
      </c>
      <c r="M61" s="3">
        <f>MAX(0,J61-K61)</f>
        <v/>
      </c>
      <c r="N61" s="3" t="inlineStr">
        <is>
          <t>Büro</t>
        </is>
      </c>
      <c r="O61" s="3" t="inlineStr">
        <is>
          <t>Büro, Pause</t>
        </is>
      </c>
      <c r="P61" s="3" t="inlineStr">
        <is>
          <t>abgeschlossen</t>
        </is>
      </c>
    </row>
    <row r="62">
      <c r="A62" s="3" t="n">
        <v>13</v>
      </c>
      <c r="B62" s="6" t="n">
        <v>46108</v>
      </c>
      <c r="C62" s="3" t="inlineStr">
        <is>
          <t>März</t>
        </is>
      </c>
      <c r="D62" s="3" t="inlineStr">
        <is>
          <t>06:15</t>
        </is>
      </c>
      <c r="E62" s="3" t="inlineStr">
        <is>
          <t>14:15</t>
        </is>
      </c>
      <c r="F62" s="3">
        <f>IF(J62="","",IF(J62&lt;0,"-","")&amp;INT(ABS(J62)/60)&amp;"h "&amp;TEXT(MOD(ABS(J62),60),"00")&amp;"m")</f>
        <v/>
      </c>
      <c r="G62" s="3">
        <f>IF(K62="","",IF(K62&lt;0,"-","")&amp;INT(ABS(K62)/60)&amp;"h "&amp;TEXT(MOD(ABS(K62),60),"00")&amp;"m")</f>
        <v/>
      </c>
      <c r="H62" s="5">
        <f>IF(L62="","",IF(L62&lt;0,"-","")&amp;INT(ABS(L62)/60)&amp;"h "&amp;TEXT(MOD(ABS(L62),60),"00")&amp;"m")</f>
        <v/>
      </c>
      <c r="I62" s="3">
        <f>IF(M62="","",IF(M62&lt;0,"-","")&amp;INT(ABS(M62)/60)&amp;"h "&amp;TEXT(MOD(ABS(M62),60),"00")&amp;"m")</f>
        <v/>
      </c>
      <c r="J62" s="3" t="n">
        <v>450</v>
      </c>
      <c r="K62" s="3">
        <f>SUMIFS('Rohdaten Tracks'!$J:$J,'Rohdaten Tracks'!$A:$A,$B62)</f>
        <v/>
      </c>
      <c r="L62" s="3">
        <f>K62-J62</f>
        <v/>
      </c>
      <c r="M62" s="3">
        <f>MAX(0,J62-K62)</f>
        <v/>
      </c>
      <c r="N62" s="3" t="inlineStr">
        <is>
          <t>Büro</t>
        </is>
      </c>
      <c r="O62" s="3" t="inlineStr">
        <is>
          <t>Büro, Pause</t>
        </is>
      </c>
      <c r="P62" s="3" t="inlineStr">
        <is>
          <t>abgeschlossen</t>
        </is>
      </c>
    </row>
    <row r="63">
      <c r="A63" s="14" t="n">
        <v>14</v>
      </c>
      <c r="B63" s="15" t="n">
        <v>46111</v>
      </c>
      <c r="C63" s="14" t="inlineStr">
        <is>
          <t>März</t>
        </is>
      </c>
      <c r="D63" s="14" t="inlineStr">
        <is>
          <t>06:15</t>
        </is>
      </c>
      <c r="E63" s="14" t="inlineStr">
        <is>
          <t>15:45</t>
        </is>
      </c>
      <c r="F63" s="14">
        <f>IF(J63="","",IF(J63&lt;0,"-","")&amp;INT(ABS(J63)/60)&amp;"h "&amp;TEXT(MOD(ABS(J63),60),"00")&amp;"m")</f>
        <v/>
      </c>
      <c r="G63" s="14">
        <f>IF(K63="","",IF(K63&lt;0,"-","")&amp;INT(ABS(K63)/60)&amp;"h "&amp;TEXT(MOD(ABS(K63),60),"00")&amp;"m")</f>
        <v/>
      </c>
      <c r="H63" s="4">
        <f>IF(L63="","",IF(L63&lt;0,"-","")&amp;INT(ABS(L63)/60)&amp;"h "&amp;TEXT(MOD(ABS(L63),60),"00")&amp;"m")</f>
        <v/>
      </c>
      <c r="I63" s="14">
        <f>IF(M63="","",IF(M63&lt;0,"-","")&amp;INT(ABS(M63)/60)&amp;"h "&amp;TEXT(MOD(ABS(M63),60),"00")&amp;"m")</f>
        <v/>
      </c>
      <c r="J63" s="14" t="n">
        <v>450</v>
      </c>
      <c r="K63" s="14">
        <f>SUMIFS('Rohdaten Tracks'!$J:$J,'Rohdaten Tracks'!$A:$A,$B63)</f>
        <v/>
      </c>
      <c r="L63" s="14">
        <f>K63-J63</f>
        <v/>
      </c>
      <c r="M63" s="14">
        <f>MAX(0,J63-K63)</f>
        <v/>
      </c>
      <c r="N63" s="14" t="inlineStr">
        <is>
          <t>Büro</t>
        </is>
      </c>
      <c r="O63" s="14" t="inlineStr">
        <is>
          <t>Büro, Pause</t>
        </is>
      </c>
      <c r="P63" s="14" t="inlineStr">
        <is>
          <t>abgeschlossen</t>
        </is>
      </c>
    </row>
    <row r="64">
      <c r="A64" s="14" t="n">
        <v>14</v>
      </c>
      <c r="B64" s="15" t="n">
        <v>46112</v>
      </c>
      <c r="C64" s="14" t="inlineStr">
        <is>
          <t>März</t>
        </is>
      </c>
      <c r="D64" s="14" t="inlineStr">
        <is>
          <t>06:30</t>
        </is>
      </c>
      <c r="E64" s="14" t="inlineStr">
        <is>
          <t>14:30</t>
        </is>
      </c>
      <c r="F64" s="14">
        <f>IF(J64="","",IF(J64&lt;0,"-","")&amp;INT(ABS(J64)/60)&amp;"h "&amp;TEXT(MOD(ABS(J64),60),"00")&amp;"m")</f>
        <v/>
      </c>
      <c r="G64" s="14">
        <f>IF(K64="","",IF(K64&lt;0,"-","")&amp;INT(ABS(K64)/60)&amp;"h "&amp;TEXT(MOD(ABS(K64),60),"00")&amp;"m")</f>
        <v/>
      </c>
      <c r="H64" s="5">
        <f>IF(L64="","",IF(L64&lt;0,"-","")&amp;INT(ABS(L64)/60)&amp;"h "&amp;TEXT(MOD(ABS(L64),60),"00")&amp;"m")</f>
        <v/>
      </c>
      <c r="I64" s="14">
        <f>IF(M64="","",IF(M64&lt;0,"-","")&amp;INT(ABS(M64)/60)&amp;"h "&amp;TEXT(MOD(ABS(M64),60),"00")&amp;"m")</f>
        <v/>
      </c>
      <c r="J64" s="14" t="n">
        <v>450</v>
      </c>
      <c r="K64" s="14">
        <f>SUMIFS('Rohdaten Tracks'!$J:$J,'Rohdaten Tracks'!$A:$A,$B64)</f>
        <v/>
      </c>
      <c r="L64" s="14">
        <f>K64-J64</f>
        <v/>
      </c>
      <c r="M64" s="14">
        <f>MAX(0,J64-K64)</f>
        <v/>
      </c>
      <c r="N64" s="14" t="inlineStr">
        <is>
          <t>Büro</t>
        </is>
      </c>
      <c r="O64" s="14" t="inlineStr">
        <is>
          <t>Büro, Pause</t>
        </is>
      </c>
      <c r="P64" s="14" t="inlineStr">
        <is>
          <t>abgeschlossen</t>
        </is>
      </c>
    </row>
    <row r="65">
      <c r="A65" s="14" t="n">
        <v>14</v>
      </c>
      <c r="B65" s="15" t="n">
        <v>46113</v>
      </c>
      <c r="C65" s="14" t="inlineStr">
        <is>
          <t>April</t>
        </is>
      </c>
      <c r="D65" s="14" t="inlineStr">
        <is>
          <t>06:15</t>
        </is>
      </c>
      <c r="E65" s="14" t="inlineStr">
        <is>
          <t>14:30</t>
        </is>
      </c>
      <c r="F65" s="14">
        <f>IF(J65="","",IF(J65&lt;0,"-","")&amp;INT(ABS(J65)/60)&amp;"h "&amp;TEXT(MOD(ABS(J65),60),"00")&amp;"m")</f>
        <v/>
      </c>
      <c r="G65" s="14">
        <f>IF(K65="","",IF(K65&lt;0,"-","")&amp;INT(ABS(K65)/60)&amp;"h "&amp;TEXT(MOD(ABS(K65),60),"00")&amp;"m")</f>
        <v/>
      </c>
      <c r="H65" s="5">
        <f>IF(L65="","",IF(L65&lt;0,"-","")&amp;INT(ABS(L65)/60)&amp;"h "&amp;TEXT(MOD(ABS(L65),60),"00")&amp;"m")</f>
        <v/>
      </c>
      <c r="I65" s="14">
        <f>IF(M65="","",IF(M65&lt;0,"-","")&amp;INT(ABS(M65)/60)&amp;"h "&amp;TEXT(MOD(ABS(M65),60),"00")&amp;"m")</f>
        <v/>
      </c>
      <c r="J65" s="14" t="n">
        <v>450</v>
      </c>
      <c r="K65" s="14">
        <f>SUMIFS('Rohdaten Tracks'!$J:$J,'Rohdaten Tracks'!$A:$A,$B65)</f>
        <v/>
      </c>
      <c r="L65" s="14">
        <f>K65-J65</f>
        <v/>
      </c>
      <c r="M65" s="14">
        <f>MAX(0,J65-K65)</f>
        <v/>
      </c>
      <c r="N65" s="14" t="inlineStr">
        <is>
          <t>Büro</t>
        </is>
      </c>
      <c r="O65" s="14" t="inlineStr">
        <is>
          <t>Büro, Pause</t>
        </is>
      </c>
      <c r="P65" s="14" t="inlineStr">
        <is>
          <t>abgeschlossen</t>
        </is>
      </c>
    </row>
    <row r="66">
      <c r="A66" s="14" t="n">
        <v>14</v>
      </c>
      <c r="B66" s="15" t="n">
        <v>46114</v>
      </c>
      <c r="C66" s="14" t="inlineStr">
        <is>
          <t>April</t>
        </is>
      </c>
      <c r="D66" s="14" t="inlineStr">
        <is>
          <t>06:15</t>
        </is>
      </c>
      <c r="E66" s="14" t="inlineStr">
        <is>
          <t>14:45</t>
        </is>
      </c>
      <c r="F66" s="14">
        <f>IF(J66="","",IF(J66&lt;0,"-","")&amp;INT(ABS(J66)/60)&amp;"h "&amp;TEXT(MOD(ABS(J66),60),"00")&amp;"m")</f>
        <v/>
      </c>
      <c r="G66" s="14">
        <f>IF(K66="","",IF(K66&lt;0,"-","")&amp;INT(ABS(K66)/60)&amp;"h "&amp;TEXT(MOD(ABS(K66),60),"00")&amp;"m")</f>
        <v/>
      </c>
      <c r="H66" s="14">
        <f>IF(L66="","",IF(L66&lt;0,"-","")&amp;INT(ABS(L66)/60)&amp;"h "&amp;TEXT(MOD(ABS(L66),60),"00")&amp;"m")</f>
        <v/>
      </c>
      <c r="I66" s="14">
        <f>IF(M66="","",IF(M66&lt;0,"-","")&amp;INT(ABS(M66)/60)&amp;"h "&amp;TEXT(MOD(ABS(M66),60),"00")&amp;"m")</f>
        <v/>
      </c>
      <c r="J66" s="14" t="n">
        <v>450</v>
      </c>
      <c r="K66" s="14">
        <f>SUMIFS('Rohdaten Tracks'!$J:$J,'Rohdaten Tracks'!$A:$A,$B66)</f>
        <v/>
      </c>
      <c r="L66" s="14">
        <f>K66-J66</f>
        <v/>
      </c>
      <c r="M66" s="14">
        <f>MAX(0,J66-K66)</f>
        <v/>
      </c>
      <c r="N66" s="14" t="inlineStr">
        <is>
          <t>Büro</t>
        </is>
      </c>
      <c r="O66" s="14" t="inlineStr">
        <is>
          <t>Büro, Pause</t>
        </is>
      </c>
      <c r="P66" s="14" t="inlineStr">
        <is>
          <t>abgeschlossen</t>
        </is>
      </c>
    </row>
    <row r="67">
      <c r="A67" s="11" t="n">
        <v>14</v>
      </c>
      <c r="B67" s="12" t="n">
        <v>46115</v>
      </c>
      <c r="C67" s="11" t="inlineStr">
        <is>
          <t>April</t>
        </is>
      </c>
      <c r="D67" s="11" t="inlineStr"/>
      <c r="E67" s="11" t="inlineStr"/>
      <c r="F67" s="11">
        <f>IF(J67="","",IF(J67&lt;0,"-","")&amp;INT(ABS(J67)/60)&amp;"h "&amp;TEXT(MOD(ABS(J67),60),"00")&amp;"m")</f>
        <v/>
      </c>
      <c r="G67" s="11">
        <f>IF(K67="","",IF(K67&lt;0,"-","")&amp;INT(ABS(K67)/60)&amp;"h "&amp;TEXT(MOD(ABS(K67),60),"00")&amp;"m")</f>
        <v/>
      </c>
      <c r="H67" s="11">
        <f>IF(L67="","",IF(L67&lt;0,"-","")&amp;INT(ABS(L67)/60)&amp;"h "&amp;TEXT(MOD(ABS(L67),60),"00")&amp;"m")</f>
        <v/>
      </c>
      <c r="I67" s="11">
        <f>IF(M67="","",IF(M67&lt;0,"-","")&amp;INT(ABS(M67)/60)&amp;"h "&amp;TEXT(MOD(ABS(M67),60),"00")&amp;"m")</f>
        <v/>
      </c>
      <c r="J67" s="11" t="n">
        <v>450</v>
      </c>
      <c r="K67" s="11">
        <f>SUMIFS('Rohdaten Tracks'!$J:$J,'Rohdaten Tracks'!$A:$A,$B67)</f>
        <v/>
      </c>
      <c r="L67" s="11">
        <f>K67-J67</f>
        <v/>
      </c>
      <c r="M67" s="11">
        <f>MAX(0,J67-K67)</f>
        <v/>
      </c>
      <c r="N67" s="11" t="inlineStr">
        <is>
          <t>Karfreitag</t>
        </is>
      </c>
      <c r="O67" s="11" t="inlineStr">
        <is>
          <t>Feiertag</t>
        </is>
      </c>
      <c r="P67" s="11" t="inlineStr">
        <is>
          <t>abgeschlossen</t>
        </is>
      </c>
    </row>
    <row r="68">
      <c r="A68" s="11" t="n">
        <v>15</v>
      </c>
      <c r="B68" s="12" t="n">
        <v>46118</v>
      </c>
      <c r="C68" s="11" t="inlineStr">
        <is>
          <t>April</t>
        </is>
      </c>
      <c r="D68" s="11" t="inlineStr"/>
      <c r="E68" s="11" t="inlineStr"/>
      <c r="F68" s="11">
        <f>IF(J68="","",IF(J68&lt;0,"-","")&amp;INT(ABS(J68)/60)&amp;"h "&amp;TEXT(MOD(ABS(J68),60),"00")&amp;"m")</f>
        <v/>
      </c>
      <c r="G68" s="11">
        <f>IF(K68="","",IF(K68&lt;0,"-","")&amp;INT(ABS(K68)/60)&amp;"h "&amp;TEXT(MOD(ABS(K68),60),"00")&amp;"m")</f>
        <v/>
      </c>
      <c r="H68" s="11">
        <f>IF(L68="","",IF(L68&lt;0,"-","")&amp;INT(ABS(L68)/60)&amp;"h "&amp;TEXT(MOD(ABS(L68),60),"00")&amp;"m")</f>
        <v/>
      </c>
      <c r="I68" s="11">
        <f>IF(M68="","",IF(M68&lt;0,"-","")&amp;INT(ABS(M68)/60)&amp;"h "&amp;TEXT(MOD(ABS(M68),60),"00")&amp;"m")</f>
        <v/>
      </c>
      <c r="J68" s="11" t="n">
        <v>450</v>
      </c>
      <c r="K68" s="11">
        <f>SUMIFS('Rohdaten Tracks'!$J:$J,'Rohdaten Tracks'!$A:$A,$B68)</f>
        <v/>
      </c>
      <c r="L68" s="11">
        <f>K68-J68</f>
        <v/>
      </c>
      <c r="M68" s="11">
        <f>MAX(0,J68-K68)</f>
        <v/>
      </c>
      <c r="N68" s="11" t="inlineStr">
        <is>
          <t>Ostermontag</t>
        </is>
      </c>
      <c r="O68" s="11" t="inlineStr">
        <is>
          <t>Feiertag</t>
        </is>
      </c>
      <c r="P68" s="11" t="inlineStr">
        <is>
          <t>abgeschlossen</t>
        </is>
      </c>
    </row>
    <row r="69">
      <c r="A69" s="3" t="n">
        <v>15</v>
      </c>
      <c r="B69" s="6" t="n">
        <v>46119</v>
      </c>
      <c r="C69" s="3" t="inlineStr">
        <is>
          <t>April</t>
        </is>
      </c>
      <c r="D69" s="3" t="inlineStr">
        <is>
          <t>06:00</t>
        </is>
      </c>
      <c r="E69" s="3" t="inlineStr">
        <is>
          <t>15:30</t>
        </is>
      </c>
      <c r="F69" s="3">
        <f>IF(J69="","",IF(J69&lt;0,"-","")&amp;INT(ABS(J69)/60)&amp;"h "&amp;TEXT(MOD(ABS(J69),60),"00")&amp;"m")</f>
        <v/>
      </c>
      <c r="G69" s="3">
        <f>IF(K69="","",IF(K69&lt;0,"-","")&amp;INT(ABS(K69)/60)&amp;"h "&amp;TEXT(MOD(ABS(K69),60),"00")&amp;"m")</f>
        <v/>
      </c>
      <c r="H69" s="4">
        <f>IF(L69="","",IF(L69&lt;0,"-","")&amp;INT(ABS(L69)/60)&amp;"h "&amp;TEXT(MOD(ABS(L69),60),"00")&amp;"m")</f>
        <v/>
      </c>
      <c r="I69" s="3">
        <f>IF(M69="","",IF(M69&lt;0,"-","")&amp;INT(ABS(M69)/60)&amp;"h "&amp;TEXT(MOD(ABS(M69),60),"00")&amp;"m")</f>
        <v/>
      </c>
      <c r="J69" s="3" t="n">
        <v>450</v>
      </c>
      <c r="K69" s="3">
        <f>SUMIFS('Rohdaten Tracks'!$J:$J,'Rohdaten Tracks'!$A:$A,$B69)</f>
        <v/>
      </c>
      <c r="L69" s="3">
        <f>K69-J69</f>
        <v/>
      </c>
      <c r="M69" s="3">
        <f>MAX(0,J69-K69)</f>
        <v/>
      </c>
      <c r="N69" s="3" t="inlineStr">
        <is>
          <t>Büro</t>
        </is>
      </c>
      <c r="O69" s="3" t="inlineStr">
        <is>
          <t>Büro, Pause</t>
        </is>
      </c>
      <c r="P69" s="3" t="inlineStr">
        <is>
          <t>abgeschlossen</t>
        </is>
      </c>
    </row>
    <row r="70">
      <c r="A70" s="18" t="n">
        <v>15</v>
      </c>
      <c r="B70" s="19" t="n">
        <v>46120</v>
      </c>
      <c r="C70" s="18" t="inlineStr">
        <is>
          <t>April</t>
        </is>
      </c>
      <c r="D70" s="18" t="inlineStr"/>
      <c r="E70" s="18" t="inlineStr"/>
      <c r="F70" s="18">
        <f>IF(J70="","",IF(J70&lt;0,"-","")&amp;INT(ABS(J70)/60)&amp;"h "&amp;TEXT(MOD(ABS(J70),60),"00")&amp;"m")</f>
        <v/>
      </c>
      <c r="G70" s="18">
        <f>IF(K70="","",IF(K70&lt;0,"-","")&amp;INT(ABS(K70)/60)&amp;"h "&amp;TEXT(MOD(ABS(K70),60),"00")&amp;"m")</f>
        <v/>
      </c>
      <c r="H70" s="18">
        <f>IF(L70="","",IF(L70&lt;0,"-","")&amp;INT(ABS(L70)/60)&amp;"h "&amp;TEXT(MOD(ABS(L70),60),"00")&amp;"m")</f>
        <v/>
      </c>
      <c r="I70" s="18">
        <f>IF(M70="","",IF(M70&lt;0,"-","")&amp;INT(ABS(M70)/60)&amp;"h "&amp;TEXT(MOD(ABS(M70),60),"00")&amp;"m")</f>
        <v/>
      </c>
      <c r="J70" s="18" t="n">
        <v>450</v>
      </c>
      <c r="K70" s="18">
        <f>SUMIFS('Rohdaten Tracks'!$J:$J,'Rohdaten Tracks'!$A:$A,$B70)</f>
        <v/>
      </c>
      <c r="L70" s="18">
        <f>K70-J70</f>
        <v/>
      </c>
      <c r="M70" s="18">
        <f>MAX(0,J70-K70)</f>
        <v/>
      </c>
      <c r="N70" s="18" t="inlineStr">
        <is>
          <t>Altersfreizeit</t>
        </is>
      </c>
      <c r="O70" s="18" t="inlineStr">
        <is>
          <t>Altersfreizeit</t>
        </is>
      </c>
      <c r="P70" s="18" t="inlineStr">
        <is>
          <t>abgeschlossen</t>
        </is>
      </c>
    </row>
    <row r="71">
      <c r="A71" s="16" t="n">
        <v>15</v>
      </c>
      <c r="B71" s="17" t="n">
        <v>46121</v>
      </c>
      <c r="C71" s="16" t="inlineStr">
        <is>
          <t>April</t>
        </is>
      </c>
      <c r="D71" s="16" t="inlineStr"/>
      <c r="E71" s="16" t="inlineStr"/>
      <c r="F71" s="16">
        <f>IF(J71="","",IF(J71&lt;0,"-","")&amp;INT(ABS(J71)/60)&amp;"h "&amp;TEXT(MOD(ABS(J71),60),"00")&amp;"m")</f>
        <v/>
      </c>
      <c r="G71" s="16">
        <f>IF(K71="","",IF(K71&lt;0,"-","")&amp;INT(ABS(K71)/60)&amp;"h "&amp;TEXT(MOD(ABS(K71),60),"00")&amp;"m")</f>
        <v/>
      </c>
      <c r="H71" s="5">
        <f>IF(L71="","",IF(L71&lt;0,"-","")&amp;INT(ABS(L71)/60)&amp;"h "&amp;TEXT(MOD(ABS(L71),60),"00")&amp;"m")</f>
        <v/>
      </c>
      <c r="I71" s="16">
        <f>IF(M71="","",IF(M71&lt;0,"-","")&amp;INT(ABS(M71)/60)&amp;"h "&amp;TEXT(MOD(ABS(M71),60),"00")&amp;"m")</f>
        <v/>
      </c>
      <c r="J71" s="16" t="n">
        <v>450</v>
      </c>
      <c r="K71" s="16">
        <f>SUMIFS('Rohdaten Tracks'!$J:$J,'Rohdaten Tracks'!$A:$A,$B71)</f>
        <v/>
      </c>
      <c r="L71" s="16">
        <f>K71-J71</f>
        <v/>
      </c>
      <c r="M71" s="16">
        <f>MAX(0,J71-K71)</f>
        <v/>
      </c>
      <c r="N71" s="16" t="inlineStr">
        <is>
          <t>Ausgleichstag</t>
        </is>
      </c>
      <c r="O71" s="16" t="inlineStr">
        <is>
          <t>Ausgleichstag</t>
        </is>
      </c>
      <c r="P71" s="16" t="inlineStr">
        <is>
          <t>abgeschlossen</t>
        </is>
      </c>
    </row>
    <row r="72">
      <c r="A72" s="3" t="n">
        <v>15</v>
      </c>
      <c r="B72" s="6" t="n">
        <v>46122</v>
      </c>
      <c r="C72" s="3" t="inlineStr">
        <is>
          <t>April</t>
        </is>
      </c>
      <c r="D72" s="3" t="inlineStr">
        <is>
          <t>06:00</t>
        </is>
      </c>
      <c r="E72" s="3" t="inlineStr">
        <is>
          <t>16:15</t>
        </is>
      </c>
      <c r="F72" s="3">
        <f>IF(J72="","",IF(J72&lt;0,"-","")&amp;INT(ABS(J72)/60)&amp;"h "&amp;TEXT(MOD(ABS(J72),60),"00")&amp;"m")</f>
        <v/>
      </c>
      <c r="G72" s="3">
        <f>IF(K72="","",IF(K72&lt;0,"-","")&amp;INT(ABS(K72)/60)&amp;"h "&amp;TEXT(MOD(ABS(K72),60),"00")&amp;"m")</f>
        <v/>
      </c>
      <c r="H72" s="4">
        <f>IF(L72="","",IF(L72&lt;0,"-","")&amp;INT(ABS(L72)/60)&amp;"h "&amp;TEXT(MOD(ABS(L72),60),"00")&amp;"m")</f>
        <v/>
      </c>
      <c r="I72" s="3">
        <f>IF(M72="","",IF(M72&lt;0,"-","")&amp;INT(ABS(M72)/60)&amp;"h "&amp;TEXT(MOD(ABS(M72),60),"00")&amp;"m")</f>
        <v/>
      </c>
      <c r="J72" s="3" t="n">
        <v>450</v>
      </c>
      <c r="K72" s="3">
        <f>SUMIFS('Rohdaten Tracks'!$J:$J,'Rohdaten Tracks'!$A:$A,$B72)</f>
        <v/>
      </c>
      <c r="L72" s="3">
        <f>K72-J72</f>
        <v/>
      </c>
      <c r="M72" s="3">
        <f>MAX(0,J72-K72)</f>
        <v/>
      </c>
      <c r="N72" s="3" t="inlineStr">
        <is>
          <t>Büro</t>
        </is>
      </c>
      <c r="O72" s="3" t="inlineStr">
        <is>
          <t>Büro, Pause</t>
        </is>
      </c>
      <c r="P72" s="3" t="inlineStr">
        <is>
          <t>abgeschlossen</t>
        </is>
      </c>
    </row>
    <row r="73">
      <c r="A73" s="14" t="n">
        <v>16</v>
      </c>
      <c r="B73" s="15" t="n">
        <v>46125</v>
      </c>
      <c r="C73" s="14" t="inlineStr">
        <is>
          <t>April</t>
        </is>
      </c>
      <c r="D73" s="14" t="inlineStr">
        <is>
          <t>07:30</t>
        </is>
      </c>
      <c r="E73" s="14" t="inlineStr">
        <is>
          <t>16:00</t>
        </is>
      </c>
      <c r="F73" s="14">
        <f>IF(J73="","",IF(J73&lt;0,"-","")&amp;INT(ABS(J73)/60)&amp;"h "&amp;TEXT(MOD(ABS(J73),60),"00")&amp;"m")</f>
        <v/>
      </c>
      <c r="G73" s="14">
        <f>IF(K73="","",IF(K73&lt;0,"-","")&amp;INT(ABS(K73)/60)&amp;"h "&amp;TEXT(MOD(ABS(K73),60),"00")&amp;"m")</f>
        <v/>
      </c>
      <c r="H73" s="14">
        <f>IF(L73="","",IF(L73&lt;0,"-","")&amp;INT(ABS(L73)/60)&amp;"h "&amp;TEXT(MOD(ABS(L73),60),"00")&amp;"m")</f>
        <v/>
      </c>
      <c r="I73" s="14">
        <f>IF(M73="","",IF(M73&lt;0,"-","")&amp;INT(ABS(M73)/60)&amp;"h "&amp;TEXT(MOD(ABS(M73),60),"00")&amp;"m")</f>
        <v/>
      </c>
      <c r="J73" s="14" t="n">
        <v>450</v>
      </c>
      <c r="K73" s="14">
        <f>SUMIFS('Rohdaten Tracks'!$J:$J,'Rohdaten Tracks'!$A:$A,$B73)</f>
        <v/>
      </c>
      <c r="L73" s="14">
        <f>K73-J73</f>
        <v/>
      </c>
      <c r="M73" s="14">
        <f>MAX(0,J73-K73)</f>
        <v/>
      </c>
      <c r="N73" s="14" t="inlineStr">
        <is>
          <t>Robotik 24FA02</t>
        </is>
      </c>
      <c r="O73" s="14" t="inlineStr">
        <is>
          <t>Robotik 24FA02, Pause</t>
        </is>
      </c>
      <c r="P73" s="14" t="inlineStr">
        <is>
          <t>abgeschlossen</t>
        </is>
      </c>
    </row>
    <row r="74">
      <c r="A74" s="14" t="n">
        <v>16</v>
      </c>
      <c r="B74" s="15" t="n">
        <v>46126</v>
      </c>
      <c r="C74" s="14" t="inlineStr">
        <is>
          <t>April</t>
        </is>
      </c>
      <c r="D74" s="14" t="inlineStr">
        <is>
          <t>08:00</t>
        </is>
      </c>
      <c r="E74" s="14" t="inlineStr">
        <is>
          <t>16:00</t>
        </is>
      </c>
      <c r="F74" s="14">
        <f>IF(J74="","",IF(J74&lt;0,"-","")&amp;INT(ABS(J74)/60)&amp;"h "&amp;TEXT(MOD(ABS(J74),60),"00")&amp;"m")</f>
        <v/>
      </c>
      <c r="G74" s="14">
        <f>IF(K74="","",IF(K74&lt;0,"-","")&amp;INT(ABS(K74)/60)&amp;"h "&amp;TEXT(MOD(ABS(K74),60),"00")&amp;"m")</f>
        <v/>
      </c>
      <c r="H74" s="5">
        <f>IF(L74="","",IF(L74&lt;0,"-","")&amp;INT(ABS(L74)/60)&amp;"h "&amp;TEXT(MOD(ABS(L74),60),"00")&amp;"m")</f>
        <v/>
      </c>
      <c r="I74" s="14">
        <f>IF(M74="","",IF(M74&lt;0,"-","")&amp;INT(ABS(M74)/60)&amp;"h "&amp;TEXT(MOD(ABS(M74),60),"00")&amp;"m")</f>
        <v/>
      </c>
      <c r="J74" s="14" t="n">
        <v>450</v>
      </c>
      <c r="K74" s="14">
        <f>SUMIFS('Rohdaten Tracks'!$J:$J,'Rohdaten Tracks'!$A:$A,$B74)</f>
        <v/>
      </c>
      <c r="L74" s="14">
        <f>K74-J74</f>
        <v/>
      </c>
      <c r="M74" s="14">
        <f>MAX(0,J74-K74)</f>
        <v/>
      </c>
      <c r="N74" s="14" t="inlineStr">
        <is>
          <t>Robotik 24FA02</t>
        </is>
      </c>
      <c r="O74" s="14" t="inlineStr">
        <is>
          <t>Robotik 24FA02, Pause</t>
        </is>
      </c>
      <c r="P74" s="14" t="inlineStr">
        <is>
          <t>abgeschlossen</t>
        </is>
      </c>
    </row>
    <row r="75">
      <c r="A75" s="14" t="n">
        <v>16</v>
      </c>
      <c r="B75" s="15" t="n">
        <v>46127</v>
      </c>
      <c r="C75" s="14" t="inlineStr">
        <is>
          <t>April</t>
        </is>
      </c>
      <c r="D75" s="14" t="inlineStr">
        <is>
          <t>08:00</t>
        </is>
      </c>
      <c r="E75" s="14" t="inlineStr">
        <is>
          <t>16:15</t>
        </is>
      </c>
      <c r="F75" s="14">
        <f>IF(J75="","",IF(J75&lt;0,"-","")&amp;INT(ABS(J75)/60)&amp;"h "&amp;TEXT(MOD(ABS(J75),60),"00")&amp;"m")</f>
        <v/>
      </c>
      <c r="G75" s="14">
        <f>IF(K75="","",IF(K75&lt;0,"-","")&amp;INT(ABS(K75)/60)&amp;"h "&amp;TEXT(MOD(ABS(K75),60),"00")&amp;"m")</f>
        <v/>
      </c>
      <c r="H75" s="5">
        <f>IF(L75="","",IF(L75&lt;0,"-","")&amp;INT(ABS(L75)/60)&amp;"h "&amp;TEXT(MOD(ABS(L75),60),"00")&amp;"m")</f>
        <v/>
      </c>
      <c r="I75" s="14">
        <f>IF(M75="","",IF(M75&lt;0,"-","")&amp;INT(ABS(M75)/60)&amp;"h "&amp;TEXT(MOD(ABS(M75),60),"00")&amp;"m")</f>
        <v/>
      </c>
      <c r="J75" s="14" t="n">
        <v>450</v>
      </c>
      <c r="K75" s="14">
        <f>SUMIFS('Rohdaten Tracks'!$J:$J,'Rohdaten Tracks'!$A:$A,$B75)</f>
        <v/>
      </c>
      <c r="L75" s="14">
        <f>K75-J75</f>
        <v/>
      </c>
      <c r="M75" s="14">
        <f>MAX(0,J75-K75)</f>
        <v/>
      </c>
      <c r="N75" s="14" t="inlineStr">
        <is>
          <t>Robotik 24FA02</t>
        </is>
      </c>
      <c r="O75" s="14" t="inlineStr">
        <is>
          <t>Robotik 24FA02, Pause</t>
        </is>
      </c>
      <c r="P75" s="14" t="inlineStr">
        <is>
          <t>abgeschlossen</t>
        </is>
      </c>
    </row>
    <row r="76">
      <c r="A76" s="14" t="n">
        <v>16</v>
      </c>
      <c r="B76" s="15" t="n">
        <v>46128</v>
      </c>
      <c r="C76" s="14" t="inlineStr">
        <is>
          <t>April</t>
        </is>
      </c>
      <c r="D76" s="14" t="inlineStr">
        <is>
          <t>08:30</t>
        </is>
      </c>
      <c r="E76" s="14" t="inlineStr">
        <is>
          <t>16:00</t>
        </is>
      </c>
      <c r="F76" s="14">
        <f>IF(J76="","",IF(J76&lt;0,"-","")&amp;INT(ABS(J76)/60)&amp;"h "&amp;TEXT(MOD(ABS(J76),60),"00")&amp;"m")</f>
        <v/>
      </c>
      <c r="G76" s="14">
        <f>IF(K76="","",IF(K76&lt;0,"-","")&amp;INT(ABS(K76)/60)&amp;"h "&amp;TEXT(MOD(ABS(K76),60),"00")&amp;"m")</f>
        <v/>
      </c>
      <c r="H76" s="5">
        <f>IF(L76="","",IF(L76&lt;0,"-","")&amp;INT(ABS(L76)/60)&amp;"h "&amp;TEXT(MOD(ABS(L76),60),"00")&amp;"m")</f>
        <v/>
      </c>
      <c r="I76" s="14">
        <f>IF(M76="","",IF(M76&lt;0,"-","")&amp;INT(ABS(M76)/60)&amp;"h "&amp;TEXT(MOD(ABS(M76),60),"00")&amp;"m")</f>
        <v/>
      </c>
      <c r="J76" s="14" t="n">
        <v>450</v>
      </c>
      <c r="K76" s="14">
        <f>SUMIFS('Rohdaten Tracks'!$J:$J,'Rohdaten Tracks'!$A:$A,$B76)</f>
        <v/>
      </c>
      <c r="L76" s="14">
        <f>K76-J76</f>
        <v/>
      </c>
      <c r="M76" s="14">
        <f>MAX(0,J76-K76)</f>
        <v/>
      </c>
      <c r="N76" s="14" t="inlineStr">
        <is>
          <t>Robotik 24FA02</t>
        </is>
      </c>
      <c r="O76" s="14" t="inlineStr">
        <is>
          <t>Robotik 24FA02, Pause</t>
        </is>
      </c>
      <c r="P76" s="14" t="inlineStr">
        <is>
          <t>abgeschlossen</t>
        </is>
      </c>
    </row>
    <row r="77">
      <c r="A77" s="14" t="n">
        <v>16</v>
      </c>
      <c r="B77" s="15" t="n">
        <v>46129</v>
      </c>
      <c r="C77" s="14" t="inlineStr">
        <is>
          <t>April</t>
        </is>
      </c>
      <c r="D77" s="14" t="inlineStr">
        <is>
          <t>08:00</t>
        </is>
      </c>
      <c r="E77" s="14" t="inlineStr">
        <is>
          <t>14:00</t>
        </is>
      </c>
      <c r="F77" s="14">
        <f>IF(J77="","",IF(J77&lt;0,"-","")&amp;INT(ABS(J77)/60)&amp;"h "&amp;TEXT(MOD(ABS(J77),60),"00")&amp;"m")</f>
        <v/>
      </c>
      <c r="G77" s="14">
        <f>IF(K77="","",IF(K77&lt;0,"-","")&amp;INT(ABS(K77)/60)&amp;"h "&amp;TEXT(MOD(ABS(K77),60),"00")&amp;"m")</f>
        <v/>
      </c>
      <c r="H77" s="5">
        <f>IF(L77="","",IF(L77&lt;0,"-","")&amp;INT(ABS(L77)/60)&amp;"h "&amp;TEXT(MOD(ABS(L77),60),"00")&amp;"m")</f>
        <v/>
      </c>
      <c r="I77" s="14">
        <f>IF(M77="","",IF(M77&lt;0,"-","")&amp;INT(ABS(M77)/60)&amp;"h "&amp;TEXT(MOD(ABS(M77),60),"00")&amp;"m")</f>
        <v/>
      </c>
      <c r="J77" s="14" t="n">
        <v>450</v>
      </c>
      <c r="K77" s="14">
        <f>SUMIFS('Rohdaten Tracks'!$J:$J,'Rohdaten Tracks'!$A:$A,$B77)</f>
        <v/>
      </c>
      <c r="L77" s="14">
        <f>K77-J77</f>
        <v/>
      </c>
      <c r="M77" s="14">
        <f>MAX(0,J77-K77)</f>
        <v/>
      </c>
      <c r="N77" s="14" t="inlineStr">
        <is>
          <t>Robotik 24FA02</t>
        </is>
      </c>
      <c r="O77" s="14" t="inlineStr">
        <is>
          <t>Robotik 24FA02, Pause</t>
        </is>
      </c>
      <c r="P77" s="14" t="inlineStr">
        <is>
          <t>abgeschlossen</t>
        </is>
      </c>
    </row>
    <row r="78">
      <c r="A78" s="3" t="n">
        <v>17</v>
      </c>
      <c r="B78" s="6" t="n">
        <v>46132</v>
      </c>
      <c r="C78" s="3" t="inlineStr">
        <is>
          <t>April</t>
        </is>
      </c>
      <c r="D78" s="3" t="inlineStr">
        <is>
          <t>06:00</t>
        </is>
      </c>
      <c r="E78" s="3" t="inlineStr">
        <is>
          <t>16:30</t>
        </is>
      </c>
      <c r="F78" s="3">
        <f>IF(J78="","",IF(J78&lt;0,"-","")&amp;INT(ABS(J78)/60)&amp;"h "&amp;TEXT(MOD(ABS(J78),60),"00")&amp;"m")</f>
        <v/>
      </c>
      <c r="G78" s="3">
        <f>IF(K78="","",IF(K78&lt;0,"-","")&amp;INT(ABS(K78)/60)&amp;"h "&amp;TEXT(MOD(ABS(K78),60),"00")&amp;"m")</f>
        <v/>
      </c>
      <c r="H78" s="4">
        <f>IF(L78="","",IF(L78&lt;0,"-","")&amp;INT(ABS(L78)/60)&amp;"h "&amp;TEXT(MOD(ABS(L78),60),"00")&amp;"m")</f>
        <v/>
      </c>
      <c r="I78" s="3">
        <f>IF(M78="","",IF(M78&lt;0,"-","")&amp;INT(ABS(M78)/60)&amp;"h "&amp;TEXT(MOD(ABS(M78),60),"00")&amp;"m")</f>
        <v/>
      </c>
      <c r="J78" s="3" t="n">
        <v>450</v>
      </c>
      <c r="K78" s="3">
        <f>SUMIFS('Rohdaten Tracks'!$J:$J,'Rohdaten Tracks'!$A:$A,$B78)</f>
        <v/>
      </c>
      <c r="L78" s="3">
        <f>K78-J78</f>
        <v/>
      </c>
      <c r="M78" s="3">
        <f>MAX(0,J78-K78)</f>
        <v/>
      </c>
      <c r="N78" s="3" t="inlineStr">
        <is>
          <t>Robotik 24FADP01 24FSDV01</t>
        </is>
      </c>
      <c r="O78" s="3" t="inlineStr">
        <is>
          <t>Robotik 24FADP01, 24FSDV01, Pause</t>
        </is>
      </c>
      <c r="P78" s="3" t="inlineStr">
        <is>
          <t>abgeschlossen</t>
        </is>
      </c>
    </row>
    <row r="79">
      <c r="A79" s="3" t="n">
        <v>17</v>
      </c>
      <c r="B79" s="6" t="n">
        <v>46133</v>
      </c>
      <c r="C79" s="3" t="inlineStr">
        <is>
          <t>April</t>
        </is>
      </c>
      <c r="D79" s="3" t="inlineStr">
        <is>
          <t>06:00</t>
        </is>
      </c>
      <c r="E79" s="3" t="inlineStr">
        <is>
          <t>16:00</t>
        </is>
      </c>
      <c r="F79" s="3">
        <f>IF(J79="","",IF(J79&lt;0,"-","")&amp;INT(ABS(J79)/60)&amp;"h "&amp;TEXT(MOD(ABS(J79),60),"00")&amp;"m")</f>
        <v/>
      </c>
      <c r="G79" s="3">
        <f>IF(K79="","",IF(K79&lt;0,"-","")&amp;INT(ABS(K79)/60)&amp;"h "&amp;TEXT(MOD(ABS(K79),60),"00")&amp;"m")</f>
        <v/>
      </c>
      <c r="H79" s="4">
        <f>IF(L79="","",IF(L79&lt;0,"-","")&amp;INT(ABS(L79)/60)&amp;"h "&amp;TEXT(MOD(ABS(L79),60),"00")&amp;"m")</f>
        <v/>
      </c>
      <c r="I79" s="3">
        <f>IF(M79="","",IF(M79&lt;0,"-","")&amp;INT(ABS(M79)/60)&amp;"h "&amp;TEXT(MOD(ABS(M79),60),"00")&amp;"m")</f>
        <v/>
      </c>
      <c r="J79" s="3" t="n">
        <v>450</v>
      </c>
      <c r="K79" s="3">
        <f>SUMIFS('Rohdaten Tracks'!$J:$J,'Rohdaten Tracks'!$A:$A,$B79)</f>
        <v/>
      </c>
      <c r="L79" s="3">
        <f>K79-J79</f>
        <v/>
      </c>
      <c r="M79" s="3">
        <f>MAX(0,J79-K79)</f>
        <v/>
      </c>
      <c r="N79" s="3" t="inlineStr">
        <is>
          <t>Robotik 24FADP01 24FSDV01</t>
        </is>
      </c>
      <c r="O79" s="3" t="inlineStr">
        <is>
          <t>Robotik 24FADP01, 24FSDV01, Pause</t>
        </is>
      </c>
      <c r="P79" s="3" t="inlineStr">
        <is>
          <t>abgeschlossen</t>
        </is>
      </c>
    </row>
    <row r="80">
      <c r="A80" s="3" t="n">
        <v>17</v>
      </c>
      <c r="B80" s="6" t="n">
        <v>46134</v>
      </c>
      <c r="C80" s="3" t="inlineStr">
        <is>
          <t>April</t>
        </is>
      </c>
      <c r="D80" s="3" t="inlineStr">
        <is>
          <t>06:00</t>
        </is>
      </c>
      <c r="E80" s="3" t="inlineStr">
        <is>
          <t>16:00</t>
        </is>
      </c>
      <c r="F80" s="3">
        <f>IF(J80="","",IF(J80&lt;0,"-","")&amp;INT(ABS(J80)/60)&amp;"h "&amp;TEXT(MOD(ABS(J80),60),"00")&amp;"m")</f>
        <v/>
      </c>
      <c r="G80" s="3">
        <f>IF(K80="","",IF(K80&lt;0,"-","")&amp;INT(ABS(K80)/60)&amp;"h "&amp;TEXT(MOD(ABS(K80),60),"00")&amp;"m")</f>
        <v/>
      </c>
      <c r="H80" s="4">
        <f>IF(L80="","",IF(L80&lt;0,"-","")&amp;INT(ABS(L80)/60)&amp;"h "&amp;TEXT(MOD(ABS(L80),60),"00")&amp;"m")</f>
        <v/>
      </c>
      <c r="I80" s="3">
        <f>IF(M80="","",IF(M80&lt;0,"-","")&amp;INT(ABS(M80)/60)&amp;"h "&amp;TEXT(MOD(ABS(M80),60),"00")&amp;"m")</f>
        <v/>
      </c>
      <c r="J80" s="3" t="n">
        <v>450</v>
      </c>
      <c r="K80" s="3">
        <f>SUMIFS('Rohdaten Tracks'!$J:$J,'Rohdaten Tracks'!$A:$A,$B80)</f>
        <v/>
      </c>
      <c r="L80" s="3">
        <f>K80-J80</f>
        <v/>
      </c>
      <c r="M80" s="3">
        <f>MAX(0,J80-K80)</f>
        <v/>
      </c>
      <c r="N80" s="3" t="inlineStr">
        <is>
          <t>Robotik 24FADP01 24FSDV01</t>
        </is>
      </c>
      <c r="O80" s="3" t="inlineStr">
        <is>
          <t>Robotik 24FADP01, 24FSDV01, Pause</t>
        </is>
      </c>
      <c r="P80" s="3" t="inlineStr">
        <is>
          <t>abgeschlossen</t>
        </is>
      </c>
    </row>
    <row r="81">
      <c r="A81" s="3" t="n">
        <v>17</v>
      </c>
      <c r="B81" s="6" t="n">
        <v>46135</v>
      </c>
      <c r="C81" s="3" t="inlineStr">
        <is>
          <t>April</t>
        </is>
      </c>
      <c r="D81" s="3" t="inlineStr">
        <is>
          <t>06:00</t>
        </is>
      </c>
      <c r="E81" s="3" t="inlineStr">
        <is>
          <t>15:30</t>
        </is>
      </c>
      <c r="F81" s="3">
        <f>IF(J81="","",IF(J81&lt;0,"-","")&amp;INT(ABS(J81)/60)&amp;"h "&amp;TEXT(MOD(ABS(J81),60),"00")&amp;"m")</f>
        <v/>
      </c>
      <c r="G81" s="3">
        <f>IF(K81="","",IF(K81&lt;0,"-","")&amp;INT(ABS(K81)/60)&amp;"h "&amp;TEXT(MOD(ABS(K81),60),"00")&amp;"m")</f>
        <v/>
      </c>
      <c r="H81" s="4">
        <f>IF(L81="","",IF(L81&lt;0,"-","")&amp;INT(ABS(L81)/60)&amp;"h "&amp;TEXT(MOD(ABS(L81),60),"00")&amp;"m")</f>
        <v/>
      </c>
      <c r="I81" s="3">
        <f>IF(M81="","",IF(M81&lt;0,"-","")&amp;INT(ABS(M81)/60)&amp;"h "&amp;TEXT(MOD(ABS(M81),60),"00")&amp;"m")</f>
        <v/>
      </c>
      <c r="J81" s="3" t="n">
        <v>450</v>
      </c>
      <c r="K81" s="3">
        <f>SUMIFS('Rohdaten Tracks'!$J:$J,'Rohdaten Tracks'!$A:$A,$B81)</f>
        <v/>
      </c>
      <c r="L81" s="3">
        <f>K81-J81</f>
        <v/>
      </c>
      <c r="M81" s="3">
        <f>MAX(0,J81-K81)</f>
        <v/>
      </c>
      <c r="N81" s="3" t="inlineStr">
        <is>
          <t>Robotik 24FADP01 24FSDV01</t>
        </is>
      </c>
      <c r="O81" s="3" t="inlineStr">
        <is>
          <t>Robotik 24FADP01, 24FSDV01, Pause</t>
        </is>
      </c>
      <c r="P81" s="3" t="inlineStr">
        <is>
          <t>abgeschlossen</t>
        </is>
      </c>
    </row>
    <row r="82">
      <c r="A82" s="3" t="n">
        <v>17</v>
      </c>
      <c r="B82" s="6" t="n">
        <v>46136</v>
      </c>
      <c r="C82" s="3" t="inlineStr">
        <is>
          <t>April</t>
        </is>
      </c>
      <c r="D82" s="3" t="inlineStr">
        <is>
          <t>06:00</t>
        </is>
      </c>
      <c r="E82" s="3" t="inlineStr">
        <is>
          <t>13:15</t>
        </is>
      </c>
      <c r="F82" s="3">
        <f>IF(J82="","",IF(J82&lt;0,"-","")&amp;INT(ABS(J82)/60)&amp;"h "&amp;TEXT(MOD(ABS(J82),60),"00")&amp;"m")</f>
        <v/>
      </c>
      <c r="G82" s="3">
        <f>IF(K82="","",IF(K82&lt;0,"-","")&amp;INT(ABS(K82)/60)&amp;"h "&amp;TEXT(MOD(ABS(K82),60),"00")&amp;"m")</f>
        <v/>
      </c>
      <c r="H82" s="5">
        <f>IF(L82="","",IF(L82&lt;0,"-","")&amp;INT(ABS(L82)/60)&amp;"h "&amp;TEXT(MOD(ABS(L82),60),"00")&amp;"m")</f>
        <v/>
      </c>
      <c r="I82" s="3">
        <f>IF(M82="","",IF(M82&lt;0,"-","")&amp;INT(ABS(M82)/60)&amp;"h "&amp;TEXT(MOD(ABS(M82),60),"00")&amp;"m")</f>
        <v/>
      </c>
      <c r="J82" s="3" t="n">
        <v>450</v>
      </c>
      <c r="K82" s="3">
        <f>SUMIFS('Rohdaten Tracks'!$J:$J,'Rohdaten Tracks'!$A:$A,$B82)</f>
        <v/>
      </c>
      <c r="L82" s="3">
        <f>K82-J82</f>
        <v/>
      </c>
      <c r="M82" s="3">
        <f>MAX(0,J82-K82)</f>
        <v/>
      </c>
      <c r="N82" s="3" t="inlineStr">
        <is>
          <t>Robotik 24FADP01 24FSDV01</t>
        </is>
      </c>
      <c r="O82" s="3" t="inlineStr">
        <is>
          <t>Robotik 24FADP01, 24FSDV01, Pause</t>
        </is>
      </c>
      <c r="P82" s="3" t="inlineStr">
        <is>
          <t>abgeschlossen</t>
        </is>
      </c>
    </row>
    <row r="83">
      <c r="A83" s="14" t="n">
        <v>18</v>
      </c>
      <c r="B83" s="15" t="n">
        <v>46139</v>
      </c>
      <c r="C83" s="14" t="inlineStr">
        <is>
          <t>April</t>
        </is>
      </c>
      <c r="D83" s="14" t="inlineStr">
        <is>
          <t>06:00</t>
        </is>
      </c>
      <c r="E83" s="14" t="inlineStr">
        <is>
          <t>13:15</t>
        </is>
      </c>
      <c r="F83" s="14">
        <f>IF(J83="","",IF(J83&lt;0,"-","")&amp;INT(ABS(J83)/60)&amp;"h "&amp;TEXT(MOD(ABS(J83),60),"00")&amp;"m")</f>
        <v/>
      </c>
      <c r="G83" s="14">
        <f>IF(K83="","",IF(K83&lt;0,"-","")&amp;INT(ABS(K83)/60)&amp;"h "&amp;TEXT(MOD(ABS(K83),60),"00")&amp;"m")</f>
        <v/>
      </c>
      <c r="H83" s="5">
        <f>IF(L83="","",IF(L83&lt;0,"-","")&amp;INT(ABS(L83)/60)&amp;"h "&amp;TEXT(MOD(ABS(L83),60),"00")&amp;"m")</f>
        <v/>
      </c>
      <c r="I83" s="14">
        <f>IF(M83="","",IF(M83&lt;0,"-","")&amp;INT(ABS(M83)/60)&amp;"h "&amp;TEXT(MOD(ABS(M83),60),"00")&amp;"m")</f>
        <v/>
      </c>
      <c r="J83" s="14" t="n">
        <v>450</v>
      </c>
      <c r="K83" s="14">
        <f>SUMIFS('Rohdaten Tracks'!$J:$J,'Rohdaten Tracks'!$A:$A,$B83)</f>
        <v/>
      </c>
      <c r="L83" s="14">
        <f>K83-J83</f>
        <v/>
      </c>
      <c r="M83" s="14">
        <f>MAX(0,J83-K83)</f>
        <v/>
      </c>
      <c r="N83" s="14" t="inlineStr">
        <is>
          <t>Büro</t>
        </is>
      </c>
      <c r="O83" s="14" t="inlineStr">
        <is>
          <t>Büro, Pause</t>
        </is>
      </c>
      <c r="P83" s="14" t="inlineStr">
        <is>
          <t>abgeschlossen</t>
        </is>
      </c>
    </row>
    <row r="84">
      <c r="A84" s="14" t="n">
        <v>18</v>
      </c>
      <c r="B84" s="15" t="n">
        <v>46140</v>
      </c>
      <c r="C84" s="14" t="inlineStr">
        <is>
          <t>April</t>
        </is>
      </c>
      <c r="D84" s="14" t="inlineStr">
        <is>
          <t>06:00</t>
        </is>
      </c>
      <c r="E84" s="14" t="inlineStr">
        <is>
          <t>15:45</t>
        </is>
      </c>
      <c r="F84" s="14">
        <f>IF(J84="","",IF(J84&lt;0,"-","")&amp;INT(ABS(J84)/60)&amp;"h "&amp;TEXT(MOD(ABS(J84),60),"00")&amp;"m")</f>
        <v/>
      </c>
      <c r="G84" s="14">
        <f>IF(K84="","",IF(K84&lt;0,"-","")&amp;INT(ABS(K84)/60)&amp;"h "&amp;TEXT(MOD(ABS(K84),60),"00")&amp;"m")</f>
        <v/>
      </c>
      <c r="H84" s="4">
        <f>IF(L84="","",IF(L84&lt;0,"-","")&amp;INT(ABS(L84)/60)&amp;"h "&amp;TEXT(MOD(ABS(L84),60),"00")&amp;"m")</f>
        <v/>
      </c>
      <c r="I84" s="14">
        <f>IF(M84="","",IF(M84&lt;0,"-","")&amp;INT(ABS(M84)/60)&amp;"h "&amp;TEXT(MOD(ABS(M84),60),"00")&amp;"m")</f>
        <v/>
      </c>
      <c r="J84" s="14" t="n">
        <v>450</v>
      </c>
      <c r="K84" s="14">
        <f>SUMIFS('Rohdaten Tracks'!$J:$J,'Rohdaten Tracks'!$A:$A,$B84)</f>
        <v/>
      </c>
      <c r="L84" s="14">
        <f>K84-J84</f>
        <v/>
      </c>
      <c r="M84" s="14">
        <f>MAX(0,J84-K84)</f>
        <v/>
      </c>
      <c r="N84" s="14" t="inlineStr">
        <is>
          <t>Büro</t>
        </is>
      </c>
      <c r="O84" s="14" t="inlineStr">
        <is>
          <t>Büro, Pause</t>
        </is>
      </c>
      <c r="P84" s="14" t="inlineStr">
        <is>
          <t>abgeschlossen</t>
        </is>
      </c>
    </row>
    <row r="85">
      <c r="A85" s="18" t="n">
        <v>18</v>
      </c>
      <c r="B85" s="19" t="n">
        <v>46141</v>
      </c>
      <c r="C85" s="18" t="inlineStr">
        <is>
          <t>April</t>
        </is>
      </c>
      <c r="D85" s="18" t="inlineStr"/>
      <c r="E85" s="18" t="inlineStr"/>
      <c r="F85" s="18">
        <f>IF(J85="","",IF(J85&lt;0,"-","")&amp;INT(ABS(J85)/60)&amp;"h "&amp;TEXT(MOD(ABS(J85),60),"00")&amp;"m")</f>
        <v/>
      </c>
      <c r="G85" s="18">
        <f>IF(K85="","",IF(K85&lt;0,"-","")&amp;INT(ABS(K85)/60)&amp;"h "&amp;TEXT(MOD(ABS(K85),60),"00")&amp;"m")</f>
        <v/>
      </c>
      <c r="H85" s="18">
        <f>IF(L85="","",IF(L85&lt;0,"-","")&amp;INT(ABS(L85)/60)&amp;"h "&amp;TEXT(MOD(ABS(L85),60),"00")&amp;"m")</f>
        <v/>
      </c>
      <c r="I85" s="18">
        <f>IF(M85="","",IF(M85&lt;0,"-","")&amp;INT(ABS(M85)/60)&amp;"h "&amp;TEXT(MOD(ABS(M85),60),"00")&amp;"m")</f>
        <v/>
      </c>
      <c r="J85" s="18" t="n">
        <v>450</v>
      </c>
      <c r="K85" s="18">
        <f>SUMIFS('Rohdaten Tracks'!$J:$J,'Rohdaten Tracks'!$A:$A,$B85)</f>
        <v/>
      </c>
      <c r="L85" s="18">
        <f>K85-J85</f>
        <v/>
      </c>
      <c r="M85" s="18">
        <f>MAX(0,J85-K85)</f>
        <v/>
      </c>
      <c r="N85" s="18" t="inlineStr">
        <is>
          <t>Altersfreizeit</t>
        </is>
      </c>
      <c r="O85" s="18" t="inlineStr">
        <is>
          <t>Altersfreizeit</t>
        </is>
      </c>
      <c r="P85" s="18" t="inlineStr">
        <is>
          <t>abgeschlossen</t>
        </is>
      </c>
    </row>
    <row r="86">
      <c r="A86" s="16" t="n">
        <v>18</v>
      </c>
      <c r="B86" s="17" t="n">
        <v>46142</v>
      </c>
      <c r="C86" s="16" t="inlineStr">
        <is>
          <t>April</t>
        </is>
      </c>
      <c r="D86" s="16" t="inlineStr"/>
      <c r="E86" s="16" t="inlineStr"/>
      <c r="F86" s="16">
        <f>IF(J86="","",IF(J86&lt;0,"-","")&amp;INT(ABS(J86)/60)&amp;"h "&amp;TEXT(MOD(ABS(J86),60),"00")&amp;"m")</f>
        <v/>
      </c>
      <c r="G86" s="16">
        <f>IF(K86="","",IF(K86&lt;0,"-","")&amp;INT(ABS(K86)/60)&amp;"h "&amp;TEXT(MOD(ABS(K86),60),"00")&amp;"m")</f>
        <v/>
      </c>
      <c r="H86" s="5">
        <f>IF(L86="","",IF(L86&lt;0,"-","")&amp;INT(ABS(L86)/60)&amp;"h "&amp;TEXT(MOD(ABS(L86),60),"00")&amp;"m")</f>
        <v/>
      </c>
      <c r="I86" s="16">
        <f>IF(M86="","",IF(M86&lt;0,"-","")&amp;INT(ABS(M86)/60)&amp;"h "&amp;TEXT(MOD(ABS(M86),60),"00")&amp;"m")</f>
        <v/>
      </c>
      <c r="J86" s="16" t="n">
        <v>450</v>
      </c>
      <c r="K86" s="16">
        <f>SUMIFS('Rohdaten Tracks'!$J:$J,'Rohdaten Tracks'!$A:$A,$B86)</f>
        <v/>
      </c>
      <c r="L86" s="16">
        <f>K86-J86</f>
        <v/>
      </c>
      <c r="M86" s="16">
        <f>MAX(0,J86-K86)</f>
        <v/>
      </c>
      <c r="N86" s="16" t="inlineStr">
        <is>
          <t>Ausgleichstag</t>
        </is>
      </c>
      <c r="O86" s="16" t="inlineStr">
        <is>
          <t>Ausgleichstag</t>
        </is>
      </c>
      <c r="P86" s="16" t="inlineStr">
        <is>
          <t>abgeschlossen</t>
        </is>
      </c>
    </row>
    <row r="87">
      <c r="A87" s="11" t="n">
        <v>18</v>
      </c>
      <c r="B87" s="12" t="n">
        <v>46143</v>
      </c>
      <c r="C87" s="11" t="inlineStr">
        <is>
          <t>Mai</t>
        </is>
      </c>
      <c r="D87" s="11" t="inlineStr"/>
      <c r="E87" s="11" t="inlineStr"/>
      <c r="F87" s="11">
        <f>IF(J87="","",IF(J87&lt;0,"-","")&amp;INT(ABS(J87)/60)&amp;"h "&amp;TEXT(MOD(ABS(J87),60),"00")&amp;"m")</f>
        <v/>
      </c>
      <c r="G87" s="11">
        <f>IF(K87="","",IF(K87&lt;0,"-","")&amp;INT(ABS(K87)/60)&amp;"h "&amp;TEXT(MOD(ABS(K87),60),"00")&amp;"m")</f>
        <v/>
      </c>
      <c r="H87" s="11">
        <f>IF(L87="","",IF(L87&lt;0,"-","")&amp;INT(ABS(L87)/60)&amp;"h "&amp;TEXT(MOD(ABS(L87),60),"00")&amp;"m")</f>
        <v/>
      </c>
      <c r="I87" s="11">
        <f>IF(M87="","",IF(M87&lt;0,"-","")&amp;INT(ABS(M87)/60)&amp;"h "&amp;TEXT(MOD(ABS(M87),60),"00")&amp;"m")</f>
        <v/>
      </c>
      <c r="J87" s="11" t="n">
        <v>450</v>
      </c>
      <c r="K87" s="11">
        <f>SUMIFS('Rohdaten Tracks'!$J:$J,'Rohdaten Tracks'!$A:$A,$B87)</f>
        <v/>
      </c>
      <c r="L87" s="11">
        <f>K87-J87</f>
        <v/>
      </c>
      <c r="M87" s="11">
        <f>MAX(0,J87-K87)</f>
        <v/>
      </c>
      <c r="N87" s="11" t="inlineStr">
        <is>
          <t>1. Mai</t>
        </is>
      </c>
      <c r="O87" s="11" t="inlineStr">
        <is>
          <t>Feiertag</t>
        </is>
      </c>
      <c r="P87" s="11" t="inlineStr">
        <is>
          <t>abgeschlossen</t>
        </is>
      </c>
    </row>
    <row r="88">
      <c r="A88" s="3" t="n">
        <v>19</v>
      </c>
      <c r="B88" s="6" t="n">
        <v>46146</v>
      </c>
      <c r="C88" s="3" t="inlineStr">
        <is>
          <t>Mai</t>
        </is>
      </c>
      <c r="D88" s="3" t="inlineStr">
        <is>
          <t>06:00</t>
        </is>
      </c>
      <c r="E88" s="3" t="inlineStr">
        <is>
          <t>16:00</t>
        </is>
      </c>
      <c r="F88" s="3">
        <f>IF(J88="","",IF(J88&lt;0,"-","")&amp;INT(ABS(J88)/60)&amp;"h "&amp;TEXT(MOD(ABS(J88),60),"00")&amp;"m")</f>
        <v/>
      </c>
      <c r="G88" s="3">
        <f>IF(K88="","",IF(K88&lt;0,"-","")&amp;INT(ABS(K88)/60)&amp;"h "&amp;TEXT(MOD(ABS(K88),60),"00")&amp;"m")</f>
        <v/>
      </c>
      <c r="H88" s="4">
        <f>IF(L88="","",IF(L88&lt;0,"-","")&amp;INT(ABS(L88)/60)&amp;"h "&amp;TEXT(MOD(ABS(L88),60),"00")&amp;"m")</f>
        <v/>
      </c>
      <c r="I88" s="3">
        <f>IF(M88="","",IF(M88&lt;0,"-","")&amp;INT(ABS(M88)/60)&amp;"h "&amp;TEXT(MOD(ABS(M88),60),"00")&amp;"m")</f>
        <v/>
      </c>
      <c r="J88" s="3" t="n">
        <v>450</v>
      </c>
      <c r="K88" s="3">
        <f>SUMIFS('Rohdaten Tracks'!$J:$J,'Rohdaten Tracks'!$A:$A,$B88)</f>
        <v/>
      </c>
      <c r="L88" s="3">
        <f>K88-J88</f>
        <v/>
      </c>
      <c r="M88" s="3">
        <f>MAX(0,J88-K88)</f>
        <v/>
      </c>
      <c r="N88" s="3" t="inlineStr">
        <is>
          <t>Basis-Softwarelogik 25FS03</t>
        </is>
      </c>
      <c r="O88" s="3" t="inlineStr">
        <is>
          <t>Basis-Softwarelogik 25FS03, Pause</t>
        </is>
      </c>
      <c r="P88" s="3" t="inlineStr">
        <is>
          <t>abgeschlossen</t>
        </is>
      </c>
    </row>
    <row r="89">
      <c r="A89" s="3" t="n">
        <v>19</v>
      </c>
      <c r="B89" s="6" t="n">
        <v>46147</v>
      </c>
      <c r="C89" s="3" t="inlineStr">
        <is>
          <t>Mai</t>
        </is>
      </c>
      <c r="D89" s="3" t="inlineStr">
        <is>
          <t>06:00</t>
        </is>
      </c>
      <c r="E89" s="3" t="inlineStr">
        <is>
          <t>15:45</t>
        </is>
      </c>
      <c r="F89" s="3">
        <f>IF(J89="","",IF(J89&lt;0,"-","")&amp;INT(ABS(J89)/60)&amp;"h "&amp;TEXT(MOD(ABS(J89),60),"00")&amp;"m")</f>
        <v/>
      </c>
      <c r="G89" s="3">
        <f>IF(K89="","",IF(K89&lt;0,"-","")&amp;INT(ABS(K89)/60)&amp;"h "&amp;TEXT(MOD(ABS(K89),60),"00")&amp;"m")</f>
        <v/>
      </c>
      <c r="H89" s="4">
        <f>IF(L89="","",IF(L89&lt;0,"-","")&amp;INT(ABS(L89)/60)&amp;"h "&amp;TEXT(MOD(ABS(L89),60),"00")&amp;"m")</f>
        <v/>
      </c>
      <c r="I89" s="3">
        <f>IF(M89="","",IF(M89&lt;0,"-","")&amp;INT(ABS(M89)/60)&amp;"h "&amp;TEXT(MOD(ABS(M89),60),"00")&amp;"m")</f>
        <v/>
      </c>
      <c r="J89" s="3" t="n">
        <v>450</v>
      </c>
      <c r="K89" s="3">
        <f>SUMIFS('Rohdaten Tracks'!$J:$J,'Rohdaten Tracks'!$A:$A,$B89)</f>
        <v/>
      </c>
      <c r="L89" s="3">
        <f>K89-J89</f>
        <v/>
      </c>
      <c r="M89" s="3">
        <f>MAX(0,J89-K89)</f>
        <v/>
      </c>
      <c r="N89" s="3" t="inlineStr">
        <is>
          <t>Basis-Softwarelogik 25FS03</t>
        </is>
      </c>
      <c r="O89" s="3" t="inlineStr">
        <is>
          <t>Basis-Softwarelogik 25FS03, Pause</t>
        </is>
      </c>
      <c r="P89" s="3" t="inlineStr">
        <is>
          <t>abgeschlossen</t>
        </is>
      </c>
    </row>
    <row r="90">
      <c r="A90" s="4" t="n">
        <v>19</v>
      </c>
      <c r="B90" s="13" t="n">
        <v>46148</v>
      </c>
      <c r="C90" s="4" t="inlineStr">
        <is>
          <t>Mai</t>
        </is>
      </c>
      <c r="D90" s="4" t="inlineStr"/>
      <c r="E90" s="4" t="inlineStr"/>
      <c r="F90" s="4">
        <f>IF(J90="","",IF(J90&lt;0,"-","")&amp;INT(ABS(J90)/60)&amp;"h "&amp;TEXT(MOD(ABS(J90),60),"00")&amp;"m")</f>
        <v/>
      </c>
      <c r="G90" s="4">
        <f>IF(K90="","",IF(K90&lt;0,"-","")&amp;INT(ABS(K90)/60)&amp;"h "&amp;TEXT(MOD(ABS(K90),60),"00")&amp;"m")</f>
        <v/>
      </c>
      <c r="H90" s="4">
        <f>IF(L90="","",IF(L90&lt;0,"-","")&amp;INT(ABS(L90)/60)&amp;"h "&amp;TEXT(MOD(ABS(L90),60),"00")&amp;"m")</f>
        <v/>
      </c>
      <c r="I90" s="4">
        <f>IF(M90="","",IF(M90&lt;0,"-","")&amp;INT(ABS(M90)/60)&amp;"h "&amp;TEXT(MOD(ABS(M90),60),"00")&amp;"m")</f>
        <v/>
      </c>
      <c r="J90" s="4" t="n">
        <v>450</v>
      </c>
      <c r="K90" s="4">
        <f>SUMIFS('Rohdaten Tracks'!$J:$J,'Rohdaten Tracks'!$A:$A,$B90)</f>
        <v/>
      </c>
      <c r="L90" s="4">
        <f>K90-J90</f>
        <v/>
      </c>
      <c r="M90" s="4">
        <f>MAX(0,J90-K90)</f>
        <v/>
      </c>
      <c r="N90" s="4" t="inlineStr">
        <is>
          <t>Urlaub</t>
        </is>
      </c>
      <c r="O90" s="4" t="inlineStr">
        <is>
          <t>Urlaub</t>
        </is>
      </c>
      <c r="P90" s="4" t="inlineStr">
        <is>
          <t>abgeschlossen</t>
        </is>
      </c>
    </row>
    <row r="91">
      <c r="A91" s="4" t="n">
        <v>19</v>
      </c>
      <c r="B91" s="13" t="n">
        <v>46149</v>
      </c>
      <c r="C91" s="4" t="inlineStr">
        <is>
          <t>Mai</t>
        </is>
      </c>
      <c r="D91" s="4" t="inlineStr"/>
      <c r="E91" s="4" t="inlineStr"/>
      <c r="F91" s="4">
        <f>IF(J91="","",IF(J91&lt;0,"-","")&amp;INT(ABS(J91)/60)&amp;"h "&amp;TEXT(MOD(ABS(J91),60),"00")&amp;"m")</f>
        <v/>
      </c>
      <c r="G91" s="4">
        <f>IF(K91="","",IF(K91&lt;0,"-","")&amp;INT(ABS(K91)/60)&amp;"h "&amp;TEXT(MOD(ABS(K91),60),"00")&amp;"m")</f>
        <v/>
      </c>
      <c r="H91" s="4">
        <f>IF(L91="","",IF(L91&lt;0,"-","")&amp;INT(ABS(L91)/60)&amp;"h "&amp;TEXT(MOD(ABS(L91),60),"00")&amp;"m")</f>
        <v/>
      </c>
      <c r="I91" s="4">
        <f>IF(M91="","",IF(M91&lt;0,"-","")&amp;INT(ABS(M91)/60)&amp;"h "&amp;TEXT(MOD(ABS(M91),60),"00")&amp;"m")</f>
        <v/>
      </c>
      <c r="J91" s="4" t="n">
        <v>450</v>
      </c>
      <c r="K91" s="4">
        <f>SUMIFS('Rohdaten Tracks'!$J:$J,'Rohdaten Tracks'!$A:$A,$B91)</f>
        <v/>
      </c>
      <c r="L91" s="4">
        <f>K91-J91</f>
        <v/>
      </c>
      <c r="M91" s="4">
        <f>MAX(0,J91-K91)</f>
        <v/>
      </c>
      <c r="N91" s="4" t="inlineStr">
        <is>
          <t>Urlaub</t>
        </is>
      </c>
      <c r="O91" s="4" t="inlineStr">
        <is>
          <t>Urlaub</t>
        </is>
      </c>
      <c r="P91" s="4" t="inlineStr">
        <is>
          <t>abgeschlossen</t>
        </is>
      </c>
    </row>
    <row r="92">
      <c r="A92" s="4" t="n">
        <v>19</v>
      </c>
      <c r="B92" s="13" t="n">
        <v>46150</v>
      </c>
      <c r="C92" s="4" t="inlineStr">
        <is>
          <t>Mai</t>
        </is>
      </c>
      <c r="D92" s="4" t="inlineStr"/>
      <c r="E92" s="4" t="inlineStr"/>
      <c r="F92" s="4">
        <f>IF(J92="","",IF(J92&lt;0,"-","")&amp;INT(ABS(J92)/60)&amp;"h "&amp;TEXT(MOD(ABS(J92),60),"00")&amp;"m")</f>
        <v/>
      </c>
      <c r="G92" s="4">
        <f>IF(K92="","",IF(K92&lt;0,"-","")&amp;INT(ABS(K92)/60)&amp;"h "&amp;TEXT(MOD(ABS(K92),60),"00")&amp;"m")</f>
        <v/>
      </c>
      <c r="H92" s="4">
        <f>IF(L92="","",IF(L92&lt;0,"-","")&amp;INT(ABS(L92)/60)&amp;"h "&amp;TEXT(MOD(ABS(L92),60),"00")&amp;"m")</f>
        <v/>
      </c>
      <c r="I92" s="4">
        <f>IF(M92="","",IF(M92&lt;0,"-","")&amp;INT(ABS(M92)/60)&amp;"h "&amp;TEXT(MOD(ABS(M92),60),"00")&amp;"m")</f>
        <v/>
      </c>
      <c r="J92" s="4" t="n">
        <v>450</v>
      </c>
      <c r="K92" s="4">
        <f>SUMIFS('Rohdaten Tracks'!$J:$J,'Rohdaten Tracks'!$A:$A,$B92)</f>
        <v/>
      </c>
      <c r="L92" s="4">
        <f>K92-J92</f>
        <v/>
      </c>
      <c r="M92" s="4">
        <f>MAX(0,J92-K92)</f>
        <v/>
      </c>
      <c r="N92" s="4" t="inlineStr">
        <is>
          <t>Urlaub</t>
        </is>
      </c>
      <c r="O92" s="4" t="inlineStr">
        <is>
          <t>Urlaub</t>
        </is>
      </c>
      <c r="P92" s="4" t="inlineStr">
        <is>
          <t>abgeschlossen</t>
        </is>
      </c>
    </row>
    <row r="93">
      <c r="A93" s="14" t="n">
        <v>20</v>
      </c>
      <c r="B93" s="15" t="n">
        <v>46153</v>
      </c>
      <c r="C93" s="14" t="inlineStr">
        <is>
          <t>Mai</t>
        </is>
      </c>
      <c r="D93" s="14" t="inlineStr">
        <is>
          <t>06:00</t>
        </is>
      </c>
      <c r="E93" s="14" t="inlineStr">
        <is>
          <t>16:45</t>
        </is>
      </c>
      <c r="F93" s="14">
        <f>IF(J93="","",IF(J93&lt;0,"-","")&amp;INT(ABS(J93)/60)&amp;"h "&amp;TEXT(MOD(ABS(J93),60),"00")&amp;"m")</f>
        <v/>
      </c>
      <c r="G93" s="14">
        <f>IF(K93="","",IF(K93&lt;0,"-","")&amp;INT(ABS(K93)/60)&amp;"h "&amp;TEXT(MOD(ABS(K93),60),"00")&amp;"m")</f>
        <v/>
      </c>
      <c r="H93" s="4">
        <f>IF(L93="","",IF(L93&lt;0,"-","")&amp;INT(ABS(L93)/60)&amp;"h "&amp;TEXT(MOD(ABS(L93),60),"00")&amp;"m")</f>
        <v/>
      </c>
      <c r="I93" s="14">
        <f>IF(M93="","",IF(M93&lt;0,"-","")&amp;INT(ABS(M93)/60)&amp;"h "&amp;TEXT(MOD(ABS(M93),60),"00")&amp;"m")</f>
        <v/>
      </c>
      <c r="J93" s="14" t="n">
        <v>450</v>
      </c>
      <c r="K93" s="14">
        <f>SUMIFS('Rohdaten Tracks'!$J:$J,'Rohdaten Tracks'!$A:$A,$B93)</f>
        <v/>
      </c>
      <c r="L93" s="14">
        <f>K93-J93</f>
        <v/>
      </c>
      <c r="M93" s="14">
        <f>MAX(0,J93-K93)</f>
        <v/>
      </c>
      <c r="N93" s="14" t="inlineStr">
        <is>
          <t>SWE - Java 25FA02</t>
        </is>
      </c>
      <c r="O93" s="14" t="inlineStr">
        <is>
          <t>SWE - Java 25FA02, Pause</t>
        </is>
      </c>
      <c r="P93" s="14" t="inlineStr">
        <is>
          <t>abgeschlossen</t>
        </is>
      </c>
    </row>
    <row r="94">
      <c r="A94" s="14" t="n">
        <v>20</v>
      </c>
      <c r="B94" s="15" t="n">
        <v>46154</v>
      </c>
      <c r="C94" s="14" t="inlineStr">
        <is>
          <t>Mai</t>
        </is>
      </c>
      <c r="D94" s="14" t="inlineStr">
        <is>
          <t>06:00</t>
        </is>
      </c>
      <c r="E94" s="14" t="inlineStr">
        <is>
          <t>16:15</t>
        </is>
      </c>
      <c r="F94" s="14">
        <f>IF(J94="","",IF(J94&lt;0,"-","")&amp;INT(ABS(J94)/60)&amp;"h "&amp;TEXT(MOD(ABS(J94),60),"00")&amp;"m")</f>
        <v/>
      </c>
      <c r="G94" s="14">
        <f>IF(K94="","",IF(K94&lt;0,"-","")&amp;INT(ABS(K94)/60)&amp;"h "&amp;TEXT(MOD(ABS(K94),60),"00")&amp;"m")</f>
        <v/>
      </c>
      <c r="H94" s="4">
        <f>IF(L94="","",IF(L94&lt;0,"-","")&amp;INT(ABS(L94)/60)&amp;"h "&amp;TEXT(MOD(ABS(L94),60),"00")&amp;"m")</f>
        <v/>
      </c>
      <c r="I94" s="14">
        <f>IF(M94="","",IF(M94&lt;0,"-","")&amp;INT(ABS(M94)/60)&amp;"h "&amp;TEXT(MOD(ABS(M94),60),"00")&amp;"m")</f>
        <v/>
      </c>
      <c r="J94" s="14" t="n">
        <v>450</v>
      </c>
      <c r="K94" s="14">
        <f>SUMIFS('Rohdaten Tracks'!$J:$J,'Rohdaten Tracks'!$A:$A,$B94)</f>
        <v/>
      </c>
      <c r="L94" s="14">
        <f>K94-J94</f>
        <v/>
      </c>
      <c r="M94" s="14">
        <f>MAX(0,J94-K94)</f>
        <v/>
      </c>
      <c r="N94" s="14" t="inlineStr">
        <is>
          <t>SWE - Java 25FA02</t>
        </is>
      </c>
      <c r="O94" s="14" t="inlineStr">
        <is>
          <t>SWE - Java 25FA02, Pause</t>
        </is>
      </c>
      <c r="P94" s="14" t="inlineStr">
        <is>
          <t>abgeschlossen</t>
        </is>
      </c>
    </row>
    <row r="95">
      <c r="A95" s="14" t="n">
        <v>20</v>
      </c>
      <c r="B95" s="15" t="n">
        <v>46155</v>
      </c>
      <c r="C95" s="14" t="inlineStr">
        <is>
          <t>Mai</t>
        </is>
      </c>
      <c r="D95" s="14" t="inlineStr">
        <is>
          <t>06:00</t>
        </is>
      </c>
      <c r="E95" s="14" t="inlineStr">
        <is>
          <t>17:00</t>
        </is>
      </c>
      <c r="F95" s="14">
        <f>IF(J95="","",IF(J95&lt;0,"-","")&amp;INT(ABS(J95)/60)&amp;"h "&amp;TEXT(MOD(ABS(J95),60),"00")&amp;"m")</f>
        <v/>
      </c>
      <c r="G95" s="14">
        <f>IF(K95="","",IF(K95&lt;0,"-","")&amp;INT(ABS(K95)/60)&amp;"h "&amp;TEXT(MOD(ABS(K95),60),"00")&amp;"m")</f>
        <v/>
      </c>
      <c r="H95" s="4">
        <f>IF(L95="","",IF(L95&lt;0,"-","")&amp;INT(ABS(L95)/60)&amp;"h "&amp;TEXT(MOD(ABS(L95),60),"00")&amp;"m")</f>
        <v/>
      </c>
      <c r="I95" s="14">
        <f>IF(M95="","",IF(M95&lt;0,"-","")&amp;INT(ABS(M95)/60)&amp;"h "&amp;TEXT(MOD(ABS(M95),60),"00")&amp;"m")</f>
        <v/>
      </c>
      <c r="J95" s="14" t="n">
        <v>450</v>
      </c>
      <c r="K95" s="14">
        <f>SUMIFS('Rohdaten Tracks'!$J:$J,'Rohdaten Tracks'!$A:$A,$B95)</f>
        <v/>
      </c>
      <c r="L95" s="14">
        <f>K95-J95</f>
        <v/>
      </c>
      <c r="M95" s="14">
        <f>MAX(0,J95-K95)</f>
        <v/>
      </c>
      <c r="N95" s="14" t="inlineStr">
        <is>
          <t>SWE - Java 25FA02</t>
        </is>
      </c>
      <c r="O95" s="14" t="inlineStr">
        <is>
          <t>SWE - Java 25FA02, Pause</t>
        </is>
      </c>
      <c r="P95" s="14" t="inlineStr">
        <is>
          <t>abgeschlossen</t>
        </is>
      </c>
    </row>
    <row r="96">
      <c r="A96" s="11" t="n">
        <v>20</v>
      </c>
      <c r="B96" s="12" t="n">
        <v>46156</v>
      </c>
      <c r="C96" s="11" t="inlineStr">
        <is>
          <t>Mai</t>
        </is>
      </c>
      <c r="D96" s="11" t="inlineStr"/>
      <c r="E96" s="11" t="inlineStr"/>
      <c r="F96" s="11">
        <f>IF(J96="","",IF(J96&lt;0,"-","")&amp;INT(ABS(J96)/60)&amp;"h "&amp;TEXT(MOD(ABS(J96),60),"00")&amp;"m")</f>
        <v/>
      </c>
      <c r="G96" s="11">
        <f>IF(K96="","",IF(K96&lt;0,"-","")&amp;INT(ABS(K96)/60)&amp;"h "&amp;TEXT(MOD(ABS(K96),60),"00")&amp;"m")</f>
        <v/>
      </c>
      <c r="H96" s="11">
        <f>IF(L96="","",IF(L96&lt;0,"-","")&amp;INT(ABS(L96)/60)&amp;"h "&amp;TEXT(MOD(ABS(L96),60),"00")&amp;"m")</f>
        <v/>
      </c>
      <c r="I96" s="11">
        <f>IF(M96="","",IF(M96&lt;0,"-","")&amp;INT(ABS(M96)/60)&amp;"h "&amp;TEXT(MOD(ABS(M96),60),"00")&amp;"m")</f>
        <v/>
      </c>
      <c r="J96" s="11" t="n">
        <v>450</v>
      </c>
      <c r="K96" s="11">
        <f>SUMIFS('Rohdaten Tracks'!$J:$J,'Rohdaten Tracks'!$A:$A,$B96)</f>
        <v/>
      </c>
      <c r="L96" s="11">
        <f>K96-J96</f>
        <v/>
      </c>
      <c r="M96" s="11">
        <f>MAX(0,J96-K96)</f>
        <v/>
      </c>
      <c r="N96" s="11" t="inlineStr">
        <is>
          <t>Christi Himmelfahrt</t>
        </is>
      </c>
      <c r="O96" s="11" t="inlineStr">
        <is>
          <t>Feiertag</t>
        </is>
      </c>
      <c r="P96" s="11" t="inlineStr">
        <is>
          <t>abgeschlossen</t>
        </is>
      </c>
    </row>
    <row r="97">
      <c r="A97" s="14" t="n">
        <v>20</v>
      </c>
      <c r="B97" s="15" t="n">
        <v>46157</v>
      </c>
      <c r="C97" s="14" t="inlineStr">
        <is>
          <t>Mai</t>
        </is>
      </c>
      <c r="D97" s="14" t="inlineStr">
        <is>
          <t>06:00</t>
        </is>
      </c>
      <c r="E97" s="14" t="inlineStr">
        <is>
          <t>15:45</t>
        </is>
      </c>
      <c r="F97" s="14">
        <f>IF(J97="","",IF(J97&lt;0,"-","")&amp;INT(ABS(J97)/60)&amp;"h "&amp;TEXT(MOD(ABS(J97),60),"00")&amp;"m")</f>
        <v/>
      </c>
      <c r="G97" s="14">
        <f>IF(K97="","",IF(K97&lt;0,"-","")&amp;INT(ABS(K97)/60)&amp;"h "&amp;TEXT(MOD(ABS(K97),60),"00")&amp;"m")</f>
        <v/>
      </c>
      <c r="H97" s="4">
        <f>IF(L97="","",IF(L97&lt;0,"-","")&amp;INT(ABS(L97)/60)&amp;"h "&amp;TEXT(MOD(ABS(L97),60),"00")&amp;"m")</f>
        <v/>
      </c>
      <c r="I97" s="14">
        <f>IF(M97="","",IF(M97&lt;0,"-","")&amp;INT(ABS(M97)/60)&amp;"h "&amp;TEXT(MOD(ABS(M97),60),"00")&amp;"m")</f>
        <v/>
      </c>
      <c r="J97" s="14" t="n">
        <v>450</v>
      </c>
      <c r="K97" s="14">
        <f>SUMIFS('Rohdaten Tracks'!$J:$J,'Rohdaten Tracks'!$A:$A,$B97)</f>
        <v/>
      </c>
      <c r="L97" s="14">
        <f>K97-J97</f>
        <v/>
      </c>
      <c r="M97" s="14">
        <f>MAX(0,J97-K97)</f>
        <v/>
      </c>
      <c r="N97" s="14" t="inlineStr">
        <is>
          <t>SWE - Java 25FA02</t>
        </is>
      </c>
      <c r="O97" s="14" t="inlineStr">
        <is>
          <t>SWE - Java 25FA02, Pause</t>
        </is>
      </c>
      <c r="P97" s="14" t="inlineStr">
        <is>
          <t>abgeschlossen</t>
        </is>
      </c>
    </row>
    <row r="98">
      <c r="A98" s="3" t="n">
        <v>21</v>
      </c>
      <c r="B98" s="6" t="n">
        <v>46160</v>
      </c>
      <c r="C98" s="3" t="inlineStr">
        <is>
          <t>Mai</t>
        </is>
      </c>
      <c r="D98" s="3" t="inlineStr">
        <is>
          <t>06:00</t>
        </is>
      </c>
      <c r="E98" s="3" t="inlineStr">
        <is>
          <t>14:45</t>
        </is>
      </c>
      <c r="F98" s="3">
        <f>IF(J98="","",IF(J98&lt;0,"-","")&amp;INT(ABS(J98)/60)&amp;"h "&amp;TEXT(MOD(ABS(J98),60),"00")&amp;"m")</f>
        <v/>
      </c>
      <c r="G98" s="3">
        <f>IF(K98="","",IF(K98&lt;0,"-","")&amp;INT(ABS(K98)/60)&amp;"h "&amp;TEXT(MOD(ABS(K98),60),"00")&amp;"m")</f>
        <v/>
      </c>
      <c r="H98" s="4">
        <f>IF(L98="","",IF(L98&lt;0,"-","")&amp;INT(ABS(L98)/60)&amp;"h "&amp;TEXT(MOD(ABS(L98),60),"00")&amp;"m")</f>
        <v/>
      </c>
      <c r="I98" s="3">
        <f>IF(M98="","",IF(M98&lt;0,"-","")&amp;INT(ABS(M98)/60)&amp;"h "&amp;TEXT(MOD(ABS(M98),60),"00")&amp;"m")</f>
        <v/>
      </c>
      <c r="J98" s="3" t="n">
        <v>450</v>
      </c>
      <c r="K98" s="3">
        <f>SUMIFS('Rohdaten Tracks'!$J:$J,'Rohdaten Tracks'!$A:$A,$B98)</f>
        <v/>
      </c>
      <c r="L98" s="3">
        <f>K98-J98</f>
        <v/>
      </c>
      <c r="M98" s="3">
        <f>MAX(0,J98-K98)</f>
        <v/>
      </c>
      <c r="N98" s="3" t="inlineStr">
        <is>
          <t>Büro</t>
        </is>
      </c>
      <c r="O98" s="3" t="inlineStr">
        <is>
          <t>Büro, Pause</t>
        </is>
      </c>
      <c r="P98" s="3" t="inlineStr">
        <is>
          <t>abgeschlossen</t>
        </is>
      </c>
    </row>
    <row r="99">
      <c r="A99" s="16" t="n">
        <v>21</v>
      </c>
      <c r="B99" s="17" t="n">
        <v>46161</v>
      </c>
      <c r="C99" s="16" t="inlineStr">
        <is>
          <t>Mai</t>
        </is>
      </c>
      <c r="D99" s="16" t="inlineStr"/>
      <c r="E99" s="16" t="inlineStr"/>
      <c r="F99" s="16">
        <f>IF(J99="","",IF(J99&lt;0,"-","")&amp;INT(ABS(J99)/60)&amp;"h "&amp;TEXT(MOD(ABS(J99),60),"00")&amp;"m")</f>
        <v/>
      </c>
      <c r="G99" s="16">
        <f>IF(K99="","",IF(K99&lt;0,"-","")&amp;INT(ABS(K99)/60)&amp;"h "&amp;TEXT(MOD(ABS(K99),60),"00")&amp;"m")</f>
        <v/>
      </c>
      <c r="H99" s="5">
        <f>IF(L99="","",IF(L99&lt;0,"-","")&amp;INT(ABS(L99)/60)&amp;"h "&amp;TEXT(MOD(ABS(L99),60),"00")&amp;"m")</f>
        <v/>
      </c>
      <c r="I99" s="16">
        <f>IF(M99="","",IF(M99&lt;0,"-","")&amp;INT(ABS(M99)/60)&amp;"h "&amp;TEXT(MOD(ABS(M99),60),"00")&amp;"m")</f>
        <v/>
      </c>
      <c r="J99" s="16" t="n">
        <v>450</v>
      </c>
      <c r="K99" s="16">
        <f>SUMIFS('Rohdaten Tracks'!$J:$J,'Rohdaten Tracks'!$A:$A,$B99)</f>
        <v/>
      </c>
      <c r="L99" s="16">
        <f>K99-J99</f>
        <v/>
      </c>
      <c r="M99" s="16">
        <f>MAX(0,J99-K99)</f>
        <v/>
      </c>
      <c r="N99" s="16" t="inlineStr">
        <is>
          <t>Ausgleichstag</t>
        </is>
      </c>
      <c r="O99" s="16" t="inlineStr">
        <is>
          <t>Ausgleichstag</t>
        </is>
      </c>
      <c r="P99" s="16" t="inlineStr">
        <is>
          <t>abgeschlossen</t>
        </is>
      </c>
    </row>
    <row r="100">
      <c r="A100" s="18" t="n">
        <v>21</v>
      </c>
      <c r="B100" s="19" t="n">
        <v>46162</v>
      </c>
      <c r="C100" s="18" t="inlineStr">
        <is>
          <t>Mai</t>
        </is>
      </c>
      <c r="D100" s="18" t="inlineStr"/>
      <c r="E100" s="18" t="inlineStr"/>
      <c r="F100" s="18">
        <f>IF(J100="","",IF(J100&lt;0,"-","")&amp;INT(ABS(J100)/60)&amp;"h "&amp;TEXT(MOD(ABS(J100),60),"00")&amp;"m")</f>
        <v/>
      </c>
      <c r="G100" s="18">
        <f>IF(K100="","",IF(K100&lt;0,"-","")&amp;INT(ABS(K100)/60)&amp;"h "&amp;TEXT(MOD(ABS(K100),60),"00")&amp;"m")</f>
        <v/>
      </c>
      <c r="H100" s="18">
        <f>IF(L100="","",IF(L100&lt;0,"-","")&amp;INT(ABS(L100)/60)&amp;"h "&amp;TEXT(MOD(ABS(L100),60),"00")&amp;"m")</f>
        <v/>
      </c>
      <c r="I100" s="18">
        <f>IF(M100="","",IF(M100&lt;0,"-","")&amp;INT(ABS(M100)/60)&amp;"h "&amp;TEXT(MOD(ABS(M100),60),"00")&amp;"m")</f>
        <v/>
      </c>
      <c r="J100" s="18" t="n">
        <v>450</v>
      </c>
      <c r="K100" s="18">
        <f>SUMIFS('Rohdaten Tracks'!$J:$J,'Rohdaten Tracks'!$A:$A,$B100)</f>
        <v/>
      </c>
      <c r="L100" s="18">
        <f>K100-J100</f>
        <v/>
      </c>
      <c r="M100" s="18">
        <f>MAX(0,J100-K100)</f>
        <v/>
      </c>
      <c r="N100" s="18" t="inlineStr">
        <is>
          <t>Altersfreizeit</t>
        </is>
      </c>
      <c r="O100" s="18" t="inlineStr">
        <is>
          <t>Altersfreizeit</t>
        </is>
      </c>
      <c r="P100" s="18" t="inlineStr">
        <is>
          <t>abgeschlossen</t>
        </is>
      </c>
    </row>
    <row r="101">
      <c r="A101" s="3" t="n">
        <v>21</v>
      </c>
      <c r="B101" s="6" t="n">
        <v>46163</v>
      </c>
      <c r="C101" s="3" t="inlineStr">
        <is>
          <t>Mai</t>
        </is>
      </c>
      <c r="D101" s="3" t="inlineStr">
        <is>
          <t>06:00</t>
        </is>
      </c>
      <c r="E101" s="3" t="inlineStr">
        <is>
          <t>13:45</t>
        </is>
      </c>
      <c r="F101" s="3">
        <f>IF(J101="","",IF(J101&lt;0,"-","")&amp;INT(ABS(J101)/60)&amp;"h "&amp;TEXT(MOD(ABS(J101),60),"00")&amp;"m")</f>
        <v/>
      </c>
      <c r="G101" s="3">
        <f>IF(K101="","",IF(K101&lt;0,"-","")&amp;INT(ABS(K101)/60)&amp;"h "&amp;TEXT(MOD(ABS(K101),60),"00")&amp;"m")</f>
        <v/>
      </c>
      <c r="H101" s="5">
        <f>IF(L101="","",IF(L101&lt;0,"-","")&amp;INT(ABS(L101)/60)&amp;"h "&amp;TEXT(MOD(ABS(L101),60),"00")&amp;"m")</f>
        <v/>
      </c>
      <c r="I101" s="3">
        <f>IF(M101="","",IF(M101&lt;0,"-","")&amp;INT(ABS(M101)/60)&amp;"h "&amp;TEXT(MOD(ABS(M101),60),"00")&amp;"m")</f>
        <v/>
      </c>
      <c r="J101" s="3" t="n">
        <v>450</v>
      </c>
      <c r="K101" s="3">
        <f>SUMIFS('Rohdaten Tracks'!$J:$J,'Rohdaten Tracks'!$A:$A,$B101)</f>
        <v/>
      </c>
      <c r="L101" s="3">
        <f>K101-J101</f>
        <v/>
      </c>
      <c r="M101" s="3">
        <f>MAX(0,J101-K101)</f>
        <v/>
      </c>
      <c r="N101" s="3" t="inlineStr">
        <is>
          <t>Büro</t>
        </is>
      </c>
      <c r="O101" s="3" t="inlineStr">
        <is>
          <t>Büro, Pause</t>
        </is>
      </c>
      <c r="P101" s="3" t="inlineStr">
        <is>
          <t>abgeschlossen</t>
        </is>
      </c>
    </row>
    <row r="102">
      <c r="A102" s="3" t="n">
        <v>21</v>
      </c>
      <c r="B102" s="6" t="n">
        <v>46164</v>
      </c>
      <c r="C102" s="3" t="inlineStr">
        <is>
          <t>Mai</t>
        </is>
      </c>
      <c r="D102" s="3" t="inlineStr">
        <is>
          <t>06:00</t>
        </is>
      </c>
      <c r="E102" s="3" t="inlineStr">
        <is>
          <t>14:15</t>
        </is>
      </c>
      <c r="F102" s="3">
        <f>IF(J102="","",IF(J102&lt;0,"-","")&amp;INT(ABS(J102)/60)&amp;"h "&amp;TEXT(MOD(ABS(J102),60),"00")&amp;"m")</f>
        <v/>
      </c>
      <c r="G102" s="3">
        <f>IF(K102="","",IF(K102&lt;0,"-","")&amp;INT(ABS(K102)/60)&amp;"h "&amp;TEXT(MOD(ABS(K102),60),"00")&amp;"m")</f>
        <v/>
      </c>
      <c r="H102" s="5">
        <f>IF(L102="","",IF(L102&lt;0,"-","")&amp;INT(ABS(L102)/60)&amp;"h "&amp;TEXT(MOD(ABS(L102),60),"00")&amp;"m")</f>
        <v/>
      </c>
      <c r="I102" s="3">
        <f>IF(M102="","",IF(M102&lt;0,"-","")&amp;INT(ABS(M102)/60)&amp;"h "&amp;TEXT(MOD(ABS(M102),60),"00")&amp;"m")</f>
        <v/>
      </c>
      <c r="J102" s="3" t="n">
        <v>450</v>
      </c>
      <c r="K102" s="3">
        <f>SUMIFS('Rohdaten Tracks'!$J:$J,'Rohdaten Tracks'!$A:$A,$B102)</f>
        <v/>
      </c>
      <c r="L102" s="3">
        <f>K102-J102</f>
        <v/>
      </c>
      <c r="M102" s="3">
        <f>MAX(0,J102-K102)</f>
        <v/>
      </c>
      <c r="N102" s="3" t="inlineStr">
        <is>
          <t>Büro</t>
        </is>
      </c>
      <c r="O102" s="3" t="inlineStr">
        <is>
          <t>Büro, Pause</t>
        </is>
      </c>
      <c r="P102" s="3" t="inlineStr">
        <is>
          <t>abgeschlossen</t>
        </is>
      </c>
    </row>
    <row r="103">
      <c r="A103" s="11" t="n">
        <v>22</v>
      </c>
      <c r="B103" s="12" t="n">
        <v>46167</v>
      </c>
      <c r="C103" s="11" t="inlineStr">
        <is>
          <t>Mai</t>
        </is>
      </c>
      <c r="D103" s="11" t="inlineStr"/>
      <c r="E103" s="11" t="inlineStr"/>
      <c r="F103" s="11">
        <f>IF(J103="","",IF(J103&lt;0,"-","")&amp;INT(ABS(J103)/60)&amp;"h "&amp;TEXT(MOD(ABS(J103),60),"00")&amp;"m")</f>
        <v/>
      </c>
      <c r="G103" s="11">
        <f>IF(K103="","",IF(K103&lt;0,"-","")&amp;INT(ABS(K103)/60)&amp;"h "&amp;TEXT(MOD(ABS(K103),60),"00")&amp;"m")</f>
        <v/>
      </c>
      <c r="H103" s="11">
        <f>IF(L103="","",IF(L103&lt;0,"-","")&amp;INT(ABS(L103)/60)&amp;"h "&amp;TEXT(MOD(ABS(L103),60),"00")&amp;"m")</f>
        <v/>
      </c>
      <c r="I103" s="11">
        <f>IF(M103="","",IF(M103&lt;0,"-","")&amp;INT(ABS(M103)/60)&amp;"h "&amp;TEXT(MOD(ABS(M103),60),"00")&amp;"m")</f>
        <v/>
      </c>
      <c r="J103" s="11" t="n">
        <v>450</v>
      </c>
      <c r="K103" s="11">
        <f>SUMIFS('Rohdaten Tracks'!$J:$J,'Rohdaten Tracks'!$A:$A,$B103)</f>
        <v/>
      </c>
      <c r="L103" s="11">
        <f>K103-J103</f>
        <v/>
      </c>
      <c r="M103" s="11">
        <f>MAX(0,J103-K103)</f>
        <v/>
      </c>
      <c r="N103" s="11" t="inlineStr">
        <is>
          <t>Pfingstmontag</t>
        </is>
      </c>
      <c r="O103" s="11" t="inlineStr">
        <is>
          <t>Feiertag</t>
        </is>
      </c>
      <c r="P103" s="11" t="inlineStr">
        <is>
          <t>abgeschlossen</t>
        </is>
      </c>
    </row>
    <row r="104">
      <c r="A104" s="14" t="n">
        <v>22</v>
      </c>
      <c r="B104" s="15" t="n">
        <v>46168</v>
      </c>
      <c r="C104" s="14" t="inlineStr">
        <is>
          <t>Mai</t>
        </is>
      </c>
      <c r="D104" s="14" t="inlineStr">
        <is>
          <t>06:00</t>
        </is>
      </c>
      <c r="E104" s="14" t="inlineStr">
        <is>
          <t>16:30</t>
        </is>
      </c>
      <c r="F104" s="14">
        <f>IF(J104="","",IF(J104&lt;0,"-","")&amp;INT(ABS(J104)/60)&amp;"h "&amp;TEXT(MOD(ABS(J104),60),"00")&amp;"m")</f>
        <v/>
      </c>
      <c r="G104" s="14">
        <f>IF(K104="","",IF(K104&lt;0,"-","")&amp;INT(ABS(K104)/60)&amp;"h "&amp;TEXT(MOD(ABS(K104),60),"00")&amp;"m")</f>
        <v/>
      </c>
      <c r="H104" s="4">
        <f>IF(L104="","",IF(L104&lt;0,"-","")&amp;INT(ABS(L104)/60)&amp;"h "&amp;TEXT(MOD(ABS(L104),60),"00")&amp;"m")</f>
        <v/>
      </c>
      <c r="I104" s="14">
        <f>IF(M104="","",IF(M104&lt;0,"-","")&amp;INT(ABS(M104)/60)&amp;"h "&amp;TEXT(MOD(ABS(M104),60),"00")&amp;"m")</f>
        <v/>
      </c>
      <c r="J104" s="14" t="n">
        <v>450</v>
      </c>
      <c r="K104" s="14">
        <f>SUMIFS('Rohdaten Tracks'!$J:$J,'Rohdaten Tracks'!$A:$A,$B104)</f>
        <v/>
      </c>
      <c r="L104" s="14">
        <f>K104-J104</f>
        <v/>
      </c>
      <c r="M104" s="14">
        <f>MAX(0,J104-K104)</f>
        <v/>
      </c>
      <c r="N104" s="14" t="inlineStr">
        <is>
          <t>mobileOffice</t>
        </is>
      </c>
      <c r="O104" s="14" t="inlineStr">
        <is>
          <t>mobileOffice, mobileOffice</t>
        </is>
      </c>
      <c r="P104" s="14" t="inlineStr">
        <is>
          <t>abgeschlossen</t>
        </is>
      </c>
    </row>
    <row r="105">
      <c r="A105" s="18" t="n">
        <v>22</v>
      </c>
      <c r="B105" s="19" t="n">
        <v>46169</v>
      </c>
      <c r="C105" s="18" t="inlineStr">
        <is>
          <t>Mai</t>
        </is>
      </c>
      <c r="D105" s="18" t="inlineStr">
        <is>
          <t>14:45</t>
        </is>
      </c>
      <c r="E105" s="18" t="inlineStr">
        <is>
          <t>19:15</t>
        </is>
      </c>
      <c r="F105" s="18">
        <f>IF(J105="","",IF(J105&lt;0,"-","")&amp;INT(ABS(J105)/60)&amp;"h "&amp;TEXT(MOD(ABS(J105),60),"00")&amp;"m")</f>
        <v/>
      </c>
      <c r="G105" s="18">
        <f>IF(K105="","",IF(K105&lt;0,"-","")&amp;INT(ABS(K105)/60)&amp;"h "&amp;TEXT(MOD(ABS(K105),60),"00")&amp;"m")</f>
        <v/>
      </c>
      <c r="H105" s="4">
        <f>IF(L105="","",IF(L105&lt;0,"-","")&amp;INT(ABS(L105)/60)&amp;"h "&amp;TEXT(MOD(ABS(L105),60),"00")&amp;"m")</f>
        <v/>
      </c>
      <c r="I105" s="18">
        <f>IF(M105="","",IF(M105&lt;0,"-","")&amp;INT(ABS(M105)/60)&amp;"h "&amp;TEXT(MOD(ABS(M105),60),"00")&amp;"m")</f>
        <v/>
      </c>
      <c r="J105" s="18" t="n">
        <v>450</v>
      </c>
      <c r="K105" s="18">
        <f>SUMIFS('Rohdaten Tracks'!$J:$J,'Rohdaten Tracks'!$A:$A,$B105)</f>
        <v/>
      </c>
      <c r="L105" s="18">
        <f>K105-J105</f>
        <v/>
      </c>
      <c r="M105" s="18">
        <f>MAX(0,J105-K105)</f>
        <v/>
      </c>
      <c r="N105" s="18" t="inlineStr">
        <is>
          <t>Altersfreizeit</t>
        </is>
      </c>
      <c r="O105" s="18" t="inlineStr">
        <is>
          <t>Altersfreizeit, Probepräsentationen</t>
        </is>
      </c>
      <c r="P105" s="18" t="inlineStr">
        <is>
          <t>abgeschlossen</t>
        </is>
      </c>
    </row>
    <row r="106">
      <c r="A106" s="14" t="n">
        <v>22</v>
      </c>
      <c r="B106" s="15" t="n">
        <v>46170</v>
      </c>
      <c r="C106" s="14" t="inlineStr">
        <is>
          <t>Mai</t>
        </is>
      </c>
      <c r="D106" s="14" t="inlineStr">
        <is>
          <t>06:00</t>
        </is>
      </c>
      <c r="E106" s="14" t="inlineStr">
        <is>
          <t>15:30</t>
        </is>
      </c>
      <c r="F106" s="14">
        <f>IF(J106="","",IF(J106&lt;0,"-","")&amp;INT(ABS(J106)/60)&amp;"h "&amp;TEXT(MOD(ABS(J106),60),"00")&amp;"m")</f>
        <v/>
      </c>
      <c r="G106" s="14">
        <f>IF(K106="","",IF(K106&lt;0,"-","")&amp;INT(ABS(K106)/60)&amp;"h "&amp;TEXT(MOD(ABS(K106),60),"00")&amp;"m")</f>
        <v/>
      </c>
      <c r="H106" s="4">
        <f>IF(L106="","",IF(L106&lt;0,"-","")&amp;INT(ABS(L106)/60)&amp;"h "&amp;TEXT(MOD(ABS(L106),60),"00")&amp;"m")</f>
        <v/>
      </c>
      <c r="I106" s="14">
        <f>IF(M106="","",IF(M106&lt;0,"-","")&amp;INT(ABS(M106)/60)&amp;"h "&amp;TEXT(MOD(ABS(M106),60),"00")&amp;"m")</f>
        <v/>
      </c>
      <c r="J106" s="14" t="n">
        <v>450</v>
      </c>
      <c r="K106" s="14">
        <f>SUMIFS('Rohdaten Tracks'!$J:$J,'Rohdaten Tracks'!$A:$A,$B106)</f>
        <v/>
      </c>
      <c r="L106" s="14">
        <f>K106-J106</f>
        <v/>
      </c>
      <c r="M106" s="14">
        <f>MAX(0,J106-K106)</f>
        <v/>
      </c>
      <c r="N106" s="14" t="inlineStr">
        <is>
          <t>TTT Fobizz, Büro</t>
        </is>
      </c>
      <c r="O106" s="14" t="inlineStr">
        <is>
          <t>Büro, Pause, TTT Fobizz</t>
        </is>
      </c>
      <c r="P106" s="14" t="inlineStr">
        <is>
          <t>abgeschlossen</t>
        </is>
      </c>
    </row>
    <row r="107">
      <c r="A107" s="14" t="n">
        <v>22</v>
      </c>
      <c r="B107" s="15" t="n">
        <v>46171</v>
      </c>
      <c r="C107" s="14" t="inlineStr">
        <is>
          <t>Mai</t>
        </is>
      </c>
      <c r="D107" s="14" t="inlineStr">
        <is>
          <t>06:00</t>
        </is>
      </c>
      <c r="E107" s="14" t="inlineStr">
        <is>
          <t>14:30</t>
        </is>
      </c>
      <c r="F107" s="14">
        <f>IF(J107="","",IF(J107&lt;0,"-","")&amp;INT(ABS(J107)/60)&amp;"h "&amp;TEXT(MOD(ABS(J107),60),"00")&amp;"m")</f>
        <v/>
      </c>
      <c r="G107" s="14">
        <f>IF(K107="","",IF(K107&lt;0,"-","")&amp;INT(ABS(K107)/60)&amp;"h "&amp;TEXT(MOD(ABS(K107),60),"00")&amp;"m")</f>
        <v/>
      </c>
      <c r="H107" s="14">
        <f>IF(L107="","",IF(L107&lt;0,"-","")&amp;INT(ABS(L107)/60)&amp;"h "&amp;TEXT(MOD(ABS(L107),60),"00")&amp;"m")</f>
        <v/>
      </c>
      <c r="I107" s="14">
        <f>IF(M107="","",IF(M107&lt;0,"-","")&amp;INT(ABS(M107)/60)&amp;"h "&amp;TEXT(MOD(ABS(M107),60),"00")&amp;"m")</f>
        <v/>
      </c>
      <c r="J107" s="14" t="n">
        <v>450</v>
      </c>
      <c r="K107" s="14">
        <f>SUMIFS('Rohdaten Tracks'!$J:$J,'Rohdaten Tracks'!$A:$A,$B107)</f>
        <v/>
      </c>
      <c r="L107" s="14">
        <f>K107-J107</f>
        <v/>
      </c>
      <c r="M107" s="14">
        <f>MAX(0,J107-K107)</f>
        <v/>
      </c>
      <c r="N107" s="14" t="inlineStr">
        <is>
          <t>Büro</t>
        </is>
      </c>
      <c r="O107" s="14" t="inlineStr">
        <is>
          <t>Büro, Pause</t>
        </is>
      </c>
      <c r="P107" s="14" t="inlineStr">
        <is>
          <t>abgeschlossen</t>
        </is>
      </c>
    </row>
    <row r="108">
      <c r="A108" s="3" t="n">
        <v>23</v>
      </c>
      <c r="B108" s="6" t="n">
        <v>46174</v>
      </c>
      <c r="C108" s="3" t="inlineStr">
        <is>
          <t>Juni</t>
        </is>
      </c>
      <c r="D108" s="3" t="inlineStr">
        <is>
          <t>06:00</t>
        </is>
      </c>
      <c r="E108" s="3" t="inlineStr">
        <is>
          <t>15:30</t>
        </is>
      </c>
      <c r="F108" s="3">
        <f>IF(J108="","",IF(J108&lt;0,"-","")&amp;INT(ABS(J108)/60)&amp;"h "&amp;TEXT(MOD(ABS(J108),60),"00")&amp;"m")</f>
        <v/>
      </c>
      <c r="G108" s="3">
        <f>IF(K108="","",IF(K108&lt;0,"-","")&amp;INT(ABS(K108)/60)&amp;"h "&amp;TEXT(MOD(ABS(K108),60),"00")&amp;"m")</f>
        <v/>
      </c>
      <c r="H108" s="4">
        <f>IF(L108="","",IF(L108&lt;0,"-","")&amp;INT(ABS(L108)/60)&amp;"h "&amp;TEXT(MOD(ABS(L108),60),"00")&amp;"m")</f>
        <v/>
      </c>
      <c r="I108" s="3">
        <f>IF(M108="","",IF(M108&lt;0,"-","")&amp;INT(ABS(M108)/60)&amp;"h "&amp;TEXT(MOD(ABS(M108),60),"00")&amp;"m")</f>
        <v/>
      </c>
      <c r="J108" s="3" t="n">
        <v>450</v>
      </c>
      <c r="K108" s="3">
        <f>SUMIFS('Rohdaten Tracks'!$J:$J,'Rohdaten Tracks'!$A:$A,$B108)</f>
        <v/>
      </c>
      <c r="L108" s="3">
        <f>K108-J108</f>
        <v/>
      </c>
      <c r="M108" s="3">
        <f>MAX(0,J108-K108)</f>
        <v/>
      </c>
      <c r="N108" s="3" t="inlineStr">
        <is>
          <t>Softwareprojekt 24FADP01</t>
        </is>
      </c>
      <c r="O108" s="3" t="inlineStr">
        <is>
          <t>Softwareprojekt 24FADP01, Pause</t>
        </is>
      </c>
      <c r="P108" s="3" t="inlineStr">
        <is>
          <t>abgeschlossen</t>
        </is>
      </c>
    </row>
    <row r="109">
      <c r="A109" s="3" t="n">
        <v>23</v>
      </c>
      <c r="B109" s="6" t="n">
        <v>46175</v>
      </c>
      <c r="C109" s="3" t="inlineStr">
        <is>
          <t>Juni</t>
        </is>
      </c>
      <c r="D109" s="3" t="inlineStr">
        <is>
          <t>06:00</t>
        </is>
      </c>
      <c r="E109" s="3" t="inlineStr">
        <is>
          <t>16:45</t>
        </is>
      </c>
      <c r="F109" s="3">
        <f>IF(J109="","",IF(J109&lt;0,"-","")&amp;INT(ABS(J109)/60)&amp;"h "&amp;TEXT(MOD(ABS(J109),60),"00")&amp;"m")</f>
        <v/>
      </c>
      <c r="G109" s="3">
        <f>IF(K109="","",IF(K109&lt;0,"-","")&amp;INT(ABS(K109)/60)&amp;"h "&amp;TEXT(MOD(ABS(K109),60),"00")&amp;"m")</f>
        <v/>
      </c>
      <c r="H109" s="4">
        <f>IF(L109="","",IF(L109&lt;0,"-","")&amp;INT(ABS(L109)/60)&amp;"h "&amp;TEXT(MOD(ABS(L109),60),"00")&amp;"m")</f>
        <v/>
      </c>
      <c r="I109" s="3">
        <f>IF(M109="","",IF(M109&lt;0,"-","")&amp;INT(ABS(M109)/60)&amp;"h "&amp;TEXT(MOD(ABS(M109),60),"00")&amp;"m")</f>
        <v/>
      </c>
      <c r="J109" s="3" t="n">
        <v>450</v>
      </c>
      <c r="K109" s="3">
        <f>SUMIFS('Rohdaten Tracks'!$J:$J,'Rohdaten Tracks'!$A:$A,$B109)</f>
        <v/>
      </c>
      <c r="L109" s="3">
        <f>K109-J109</f>
        <v/>
      </c>
      <c r="M109" s="3">
        <f>MAX(0,J109-K109)</f>
        <v/>
      </c>
      <c r="N109" s="3" t="inlineStr">
        <is>
          <t>Softwareprojekt 24FADP01</t>
        </is>
      </c>
      <c r="O109" s="3" t="inlineStr">
        <is>
          <t>Softwareprojekt 24FADP01, Pause</t>
        </is>
      </c>
      <c r="P109" s="3" t="inlineStr">
        <is>
          <t>abgeschlossen</t>
        </is>
      </c>
    </row>
    <row r="110">
      <c r="A110" s="3" t="n">
        <v>23</v>
      </c>
      <c r="B110" s="6" t="n">
        <v>46176</v>
      </c>
      <c r="C110" s="3" t="inlineStr">
        <is>
          <t>Juni</t>
        </is>
      </c>
      <c r="D110" s="3" t="inlineStr">
        <is>
          <t>06:00</t>
        </is>
      </c>
      <c r="E110" s="3" t="inlineStr">
        <is>
          <t>17:00</t>
        </is>
      </c>
      <c r="F110" s="3">
        <f>IF(J110="","",IF(J110&lt;0,"-","")&amp;INT(ABS(J110)/60)&amp;"h "&amp;TEXT(MOD(ABS(J110),60),"00")&amp;"m")</f>
        <v/>
      </c>
      <c r="G110" s="3">
        <f>IF(K110="","",IF(K110&lt;0,"-","")&amp;INT(ABS(K110)/60)&amp;"h "&amp;TEXT(MOD(ABS(K110),60),"00")&amp;"m")</f>
        <v/>
      </c>
      <c r="H110" s="4">
        <f>IF(L110="","",IF(L110&lt;0,"-","")&amp;INT(ABS(L110)/60)&amp;"h "&amp;TEXT(MOD(ABS(L110),60),"00")&amp;"m")</f>
        <v/>
      </c>
      <c r="I110" s="3">
        <f>IF(M110="","",IF(M110&lt;0,"-","")&amp;INT(ABS(M110)/60)&amp;"h "&amp;TEXT(MOD(ABS(M110),60),"00")&amp;"m")</f>
        <v/>
      </c>
      <c r="J110" s="3" t="n">
        <v>450</v>
      </c>
      <c r="K110" s="3">
        <f>SUMIFS('Rohdaten Tracks'!$J:$J,'Rohdaten Tracks'!$A:$A,$B110)</f>
        <v/>
      </c>
      <c r="L110" s="3">
        <f>K110-J110</f>
        <v/>
      </c>
      <c r="M110" s="3">
        <f>MAX(0,J110-K110)</f>
        <v/>
      </c>
      <c r="N110" s="3" t="inlineStr">
        <is>
          <t>Softwareprojekt 24FADP01</t>
        </is>
      </c>
      <c r="O110" s="3" t="inlineStr">
        <is>
          <t>Softwareprojekt 24FADP01, mobileOffice, Pause</t>
        </is>
      </c>
      <c r="P110" s="3" t="inlineStr">
        <is>
          <t>abgeschlossen</t>
        </is>
      </c>
    </row>
    <row r="111">
      <c r="A111" s="11" t="n">
        <v>23</v>
      </c>
      <c r="B111" s="12" t="n">
        <v>46177</v>
      </c>
      <c r="C111" s="11" t="inlineStr">
        <is>
          <t>Juni</t>
        </is>
      </c>
      <c r="D111" s="11" t="inlineStr"/>
      <c r="E111" s="11" t="inlineStr"/>
      <c r="F111" s="11">
        <f>IF(J111="","",IF(J111&lt;0,"-","")&amp;INT(ABS(J111)/60)&amp;"h "&amp;TEXT(MOD(ABS(J111),60),"00")&amp;"m")</f>
        <v/>
      </c>
      <c r="G111" s="11">
        <f>IF(K111="","",IF(K111&lt;0,"-","")&amp;INT(ABS(K111)/60)&amp;"h "&amp;TEXT(MOD(ABS(K111),60),"00")&amp;"m")</f>
        <v/>
      </c>
      <c r="H111" s="11">
        <f>IF(L111="","",IF(L111&lt;0,"-","")&amp;INT(ABS(L111)/60)&amp;"h "&amp;TEXT(MOD(ABS(L111),60),"00")&amp;"m")</f>
        <v/>
      </c>
      <c r="I111" s="11">
        <f>IF(M111="","",IF(M111&lt;0,"-","")&amp;INT(ABS(M111)/60)&amp;"h "&amp;TEXT(MOD(ABS(M111),60),"00")&amp;"m")</f>
        <v/>
      </c>
      <c r="J111" s="11" t="n">
        <v>450</v>
      </c>
      <c r="K111" s="11">
        <f>SUMIFS('Rohdaten Tracks'!$J:$J,'Rohdaten Tracks'!$A:$A,$B111)</f>
        <v/>
      </c>
      <c r="L111" s="11">
        <f>K111-J111</f>
        <v/>
      </c>
      <c r="M111" s="11">
        <f>MAX(0,J111-K111)</f>
        <v/>
      </c>
      <c r="N111" s="11" t="inlineStr">
        <is>
          <t>Fronleichnam</t>
        </is>
      </c>
      <c r="O111" s="11" t="inlineStr">
        <is>
          <t>Feiertag</t>
        </is>
      </c>
      <c r="P111" s="11" t="inlineStr">
        <is>
          <t>abgeschlossen</t>
        </is>
      </c>
    </row>
    <row r="112">
      <c r="A112" s="3" t="n">
        <v>23</v>
      </c>
      <c r="B112" s="6" t="n">
        <v>46178</v>
      </c>
      <c r="C112" s="3" t="inlineStr">
        <is>
          <t>Juni</t>
        </is>
      </c>
      <c r="D112" s="3" t="inlineStr">
        <is>
          <t>06:00</t>
        </is>
      </c>
      <c r="E112" s="3" t="inlineStr">
        <is>
          <t>16:00</t>
        </is>
      </c>
      <c r="F112" s="3">
        <f>IF(J112="","",IF(J112&lt;0,"-","")&amp;INT(ABS(J112)/60)&amp;"h "&amp;TEXT(MOD(ABS(J112),60),"00")&amp;"m")</f>
        <v/>
      </c>
      <c r="G112" s="3">
        <f>IF(K112="","",IF(K112&lt;0,"-","")&amp;INT(ABS(K112)/60)&amp;"h "&amp;TEXT(MOD(ABS(K112),60),"00")&amp;"m")</f>
        <v/>
      </c>
      <c r="H112" s="4">
        <f>IF(L112="","",IF(L112&lt;0,"-","")&amp;INT(ABS(L112)/60)&amp;"h "&amp;TEXT(MOD(ABS(L112),60),"00")&amp;"m")</f>
        <v/>
      </c>
      <c r="I112" s="3">
        <f>IF(M112="","",IF(M112&lt;0,"-","")&amp;INT(ABS(M112)/60)&amp;"h "&amp;TEXT(MOD(ABS(M112),60),"00")&amp;"m")</f>
        <v/>
      </c>
      <c r="J112" s="3" t="n">
        <v>450</v>
      </c>
      <c r="K112" s="3">
        <f>SUMIFS('Rohdaten Tracks'!$J:$J,'Rohdaten Tracks'!$A:$A,$B112)</f>
        <v/>
      </c>
      <c r="L112" s="3">
        <f>K112-J112</f>
        <v/>
      </c>
      <c r="M112" s="3">
        <f>MAX(0,J112-K112)</f>
        <v/>
      </c>
      <c r="N112" s="3" t="inlineStr">
        <is>
          <t>Softwareprojekt 24FADP01</t>
        </is>
      </c>
      <c r="O112" s="3" t="inlineStr">
        <is>
          <t>Softwareprojekt 24FADP01, mobileOffice, Pause</t>
        </is>
      </c>
      <c r="P112" s="3" t="inlineStr">
        <is>
          <t>abgeschlossen</t>
        </is>
      </c>
    </row>
    <row r="113">
      <c r="A113" s="14" t="n">
        <v>24</v>
      </c>
      <c r="B113" s="15" t="n">
        <v>46181</v>
      </c>
      <c r="C113" s="14" t="inlineStr">
        <is>
          <t>Juni</t>
        </is>
      </c>
      <c r="D113" s="14" t="inlineStr">
        <is>
          <t>06:00</t>
        </is>
      </c>
      <c r="E113" s="14" t="inlineStr">
        <is>
          <t>16:00</t>
        </is>
      </c>
      <c r="F113" s="14">
        <f>IF(J113="","",IF(J113&lt;0,"-","")&amp;INT(ABS(J113)/60)&amp;"h "&amp;TEXT(MOD(ABS(J113),60),"00")&amp;"m")</f>
        <v/>
      </c>
      <c r="G113" s="14">
        <f>IF(K113="","",IF(K113&lt;0,"-","")&amp;INT(ABS(K113)/60)&amp;"h "&amp;TEXT(MOD(ABS(K113),60),"00")&amp;"m")</f>
        <v/>
      </c>
      <c r="H113" s="4">
        <f>IF(L113="","",IF(L113&lt;0,"-","")&amp;INT(ABS(L113)/60)&amp;"h "&amp;TEXT(MOD(ABS(L113),60),"00")&amp;"m")</f>
        <v/>
      </c>
      <c r="I113" s="14">
        <f>IF(M113="","",IF(M113&lt;0,"-","")&amp;INT(ABS(M113)/60)&amp;"h "&amp;TEXT(MOD(ABS(M113),60),"00")&amp;"m")</f>
        <v/>
      </c>
      <c r="J113" s="14" t="n">
        <v>450</v>
      </c>
      <c r="K113" s="14">
        <f>SUMIFS('Rohdaten Tracks'!$J:$J,'Rohdaten Tracks'!$A:$A,$B113)</f>
        <v/>
      </c>
      <c r="L113" s="14">
        <f>K113-J113</f>
        <v/>
      </c>
      <c r="M113" s="14">
        <f>MAX(0,J113-K113)</f>
        <v/>
      </c>
      <c r="N113" s="14" t="inlineStr">
        <is>
          <t>Softwareprojekt 24FADP01</t>
        </is>
      </c>
      <c r="O113" s="14" t="inlineStr">
        <is>
          <t>Softwareprojekt 24FADP01, Pause</t>
        </is>
      </c>
      <c r="P113" s="14" t="inlineStr">
        <is>
          <t>abgeschlossen</t>
        </is>
      </c>
    </row>
    <row r="114">
      <c r="A114" s="14" t="n">
        <v>24</v>
      </c>
      <c r="B114" s="15" t="n">
        <v>46182</v>
      </c>
      <c r="C114" s="14" t="inlineStr">
        <is>
          <t>Juni</t>
        </is>
      </c>
      <c r="D114" s="14" t="inlineStr">
        <is>
          <t>06:00</t>
        </is>
      </c>
      <c r="E114" s="14" t="inlineStr">
        <is>
          <t>16:15</t>
        </is>
      </c>
      <c r="F114" s="14">
        <f>IF(J114="","",IF(J114&lt;0,"-","")&amp;INT(ABS(J114)/60)&amp;"h "&amp;TEXT(MOD(ABS(J114),60),"00")&amp;"m")</f>
        <v/>
      </c>
      <c r="G114" s="14">
        <f>IF(K114="","",IF(K114&lt;0,"-","")&amp;INT(ABS(K114)/60)&amp;"h "&amp;TEXT(MOD(ABS(K114),60),"00")&amp;"m")</f>
        <v/>
      </c>
      <c r="H114" s="4">
        <f>IF(L114="","",IF(L114&lt;0,"-","")&amp;INT(ABS(L114)/60)&amp;"h "&amp;TEXT(MOD(ABS(L114),60),"00")&amp;"m")</f>
        <v/>
      </c>
      <c r="I114" s="14">
        <f>IF(M114="","",IF(M114&lt;0,"-","")&amp;INT(ABS(M114)/60)&amp;"h "&amp;TEXT(MOD(ABS(M114),60),"00")&amp;"m")</f>
        <v/>
      </c>
      <c r="J114" s="14" t="n">
        <v>450</v>
      </c>
      <c r="K114" s="14">
        <f>SUMIFS('Rohdaten Tracks'!$J:$J,'Rohdaten Tracks'!$A:$A,$B114)</f>
        <v/>
      </c>
      <c r="L114" s="14">
        <f>K114-J114</f>
        <v/>
      </c>
      <c r="M114" s="14">
        <f>MAX(0,J114-K114)</f>
        <v/>
      </c>
      <c r="N114" s="14" t="inlineStr">
        <is>
          <t>Softwareprojekt 24FADP01</t>
        </is>
      </c>
      <c r="O114" s="14" t="inlineStr">
        <is>
          <t>Softwareprojekt 24FADP01, Pause</t>
        </is>
      </c>
      <c r="P114" s="14" t="inlineStr">
        <is>
          <t>abgeschlossen</t>
        </is>
      </c>
    </row>
    <row r="115">
      <c r="A115" s="8" t="n">
        <v>24</v>
      </c>
      <c r="B115" s="7" t="n">
        <v>46183</v>
      </c>
      <c r="C115" s="8" t="inlineStr">
        <is>
          <t>Juni</t>
        </is>
      </c>
      <c r="D115" s="8" t="inlineStr">
        <is>
          <t>06:15</t>
        </is>
      </c>
      <c r="E115" s="8" t="inlineStr">
        <is>
          <t>08:30</t>
        </is>
      </c>
      <c r="F115" s="8">
        <f>IF(J115="","",IF(J115&lt;0,"-","")&amp;INT(ABS(J115)/60)&amp;"h "&amp;TEXT(MOD(ABS(J115),60),"00")&amp;"m")</f>
        <v/>
      </c>
      <c r="G115" s="8">
        <f>IF(K115="","",IF(K115&lt;0,"-","")&amp;INT(ABS(K115)/60)&amp;"h "&amp;TEXT(MOD(ABS(K115),60),"00")&amp;"m")</f>
        <v/>
      </c>
      <c r="H115" s="5">
        <f>IF(L115="","",IF(L115&lt;0,"-","")&amp;INT(ABS(L115)/60)&amp;"h "&amp;TEXT(MOD(ABS(L115),60),"00")&amp;"m")</f>
        <v/>
      </c>
      <c r="I115" s="8">
        <f>IF(M115="","",IF(M115&lt;0,"-","")&amp;INT(ABS(M115)/60)&amp;"h "&amp;TEXT(MOD(ABS(M115),60),"00")&amp;"m")</f>
        <v/>
      </c>
      <c r="J115" s="8" t="n">
        <v>450</v>
      </c>
      <c r="K115" s="8">
        <f>SUMIFS('Rohdaten Tracks'!$J:$J,'Rohdaten Tracks'!$A:$A,$B115)</f>
        <v/>
      </c>
      <c r="L115" s="8">
        <f>K115-J115</f>
        <v/>
      </c>
      <c r="M115" s="8">
        <f>MAX(0,J115-K115)</f>
        <v/>
      </c>
      <c r="N115" s="8" t="inlineStr"/>
      <c r="O115" s="8" t="inlineStr">
        <is>
          <t>Softwareprojekt 24FADP01, mobileOffice, Pause</t>
        </is>
      </c>
      <c r="P115" s="8" t="inlineStr">
        <is>
          <t>offen</t>
        </is>
      </c>
    </row>
    <row r="116">
      <c r="A116" s="4" t="n">
        <v>30</v>
      </c>
      <c r="B116" s="13" t="n">
        <v>46223</v>
      </c>
      <c r="C116" s="4" t="inlineStr">
        <is>
          <t>Juli</t>
        </is>
      </c>
      <c r="D116" s="4" t="inlineStr"/>
      <c r="E116" s="4" t="inlineStr"/>
      <c r="F116" s="4">
        <f>IF(J116="","",IF(J116&lt;0,"-","")&amp;INT(ABS(J116)/60)&amp;"h "&amp;TEXT(MOD(ABS(J116),60),"00")&amp;"m")</f>
        <v/>
      </c>
      <c r="G116" s="4">
        <f>IF(K116="","",IF(K116&lt;0,"-","")&amp;INT(ABS(K116)/60)&amp;"h "&amp;TEXT(MOD(ABS(K116),60),"00")&amp;"m")</f>
        <v/>
      </c>
      <c r="H116" s="4">
        <f>IF(L116="","",IF(L116&lt;0,"-","")&amp;INT(ABS(L116)/60)&amp;"h "&amp;TEXT(MOD(ABS(L116),60),"00")&amp;"m")</f>
        <v/>
      </c>
      <c r="I116" s="4">
        <f>IF(M116="","",IF(M116&lt;0,"-","")&amp;INT(ABS(M116)/60)&amp;"h "&amp;TEXT(MOD(ABS(M116),60),"00")&amp;"m")</f>
        <v/>
      </c>
      <c r="J116" s="4" t="n">
        <v>450</v>
      </c>
      <c r="K116" s="4">
        <f>SUMIFS('Rohdaten Tracks'!$J:$J,'Rohdaten Tracks'!$A:$A,$B116)</f>
        <v/>
      </c>
      <c r="L116" s="4">
        <f>K116-J116</f>
        <v/>
      </c>
      <c r="M116" s="4">
        <f>MAX(0,J116-K116)</f>
        <v/>
      </c>
      <c r="N116" s="4" t="inlineStr">
        <is>
          <t>Urlaub</t>
        </is>
      </c>
      <c r="O116" s="4" t="inlineStr">
        <is>
          <t>Urlaub</t>
        </is>
      </c>
      <c r="P116" s="4" t="inlineStr">
        <is>
          <t>abgeschlossen</t>
        </is>
      </c>
    </row>
    <row r="117">
      <c r="A117" s="4" t="n">
        <v>30</v>
      </c>
      <c r="B117" s="13" t="n">
        <v>46224</v>
      </c>
      <c r="C117" s="4" t="inlineStr">
        <is>
          <t>Juli</t>
        </is>
      </c>
      <c r="D117" s="4" t="inlineStr"/>
      <c r="E117" s="4" t="inlineStr"/>
      <c r="F117" s="4">
        <f>IF(J117="","",IF(J117&lt;0,"-","")&amp;INT(ABS(J117)/60)&amp;"h "&amp;TEXT(MOD(ABS(J117),60),"00")&amp;"m")</f>
        <v/>
      </c>
      <c r="G117" s="4">
        <f>IF(K117="","",IF(K117&lt;0,"-","")&amp;INT(ABS(K117)/60)&amp;"h "&amp;TEXT(MOD(ABS(K117),60),"00")&amp;"m")</f>
        <v/>
      </c>
      <c r="H117" s="4">
        <f>IF(L117="","",IF(L117&lt;0,"-","")&amp;INT(ABS(L117)/60)&amp;"h "&amp;TEXT(MOD(ABS(L117),60),"00")&amp;"m")</f>
        <v/>
      </c>
      <c r="I117" s="4">
        <f>IF(M117="","",IF(M117&lt;0,"-","")&amp;INT(ABS(M117)/60)&amp;"h "&amp;TEXT(MOD(ABS(M117),60),"00")&amp;"m")</f>
        <v/>
      </c>
      <c r="J117" s="4" t="n">
        <v>450</v>
      </c>
      <c r="K117" s="4">
        <f>SUMIFS('Rohdaten Tracks'!$J:$J,'Rohdaten Tracks'!$A:$A,$B117)</f>
        <v/>
      </c>
      <c r="L117" s="4">
        <f>K117-J117</f>
        <v/>
      </c>
      <c r="M117" s="4">
        <f>MAX(0,J117-K117)</f>
        <v/>
      </c>
      <c r="N117" s="4" t="inlineStr">
        <is>
          <t>Urlaub</t>
        </is>
      </c>
      <c r="O117" s="4" t="inlineStr">
        <is>
          <t>Urlaub</t>
        </is>
      </c>
      <c r="P117" s="4" t="inlineStr">
        <is>
          <t>abgeschlossen</t>
        </is>
      </c>
    </row>
    <row r="118">
      <c r="A118" s="4" t="n">
        <v>30</v>
      </c>
      <c r="B118" s="13" t="n">
        <v>46225</v>
      </c>
      <c r="C118" s="4" t="inlineStr">
        <is>
          <t>Juli</t>
        </is>
      </c>
      <c r="D118" s="4" t="inlineStr"/>
      <c r="E118" s="4" t="inlineStr"/>
      <c r="F118" s="4">
        <f>IF(J118="","",IF(J118&lt;0,"-","")&amp;INT(ABS(J118)/60)&amp;"h "&amp;TEXT(MOD(ABS(J118),60),"00")&amp;"m")</f>
        <v/>
      </c>
      <c r="G118" s="4">
        <f>IF(K118="","",IF(K118&lt;0,"-","")&amp;INT(ABS(K118)/60)&amp;"h "&amp;TEXT(MOD(ABS(K118),60),"00")&amp;"m")</f>
        <v/>
      </c>
      <c r="H118" s="4">
        <f>IF(L118="","",IF(L118&lt;0,"-","")&amp;INT(ABS(L118)/60)&amp;"h "&amp;TEXT(MOD(ABS(L118),60),"00")&amp;"m")</f>
        <v/>
      </c>
      <c r="I118" s="4">
        <f>IF(M118="","",IF(M118&lt;0,"-","")&amp;INT(ABS(M118)/60)&amp;"h "&amp;TEXT(MOD(ABS(M118),60),"00")&amp;"m")</f>
        <v/>
      </c>
      <c r="J118" s="4" t="n">
        <v>450</v>
      </c>
      <c r="K118" s="4">
        <f>SUMIFS('Rohdaten Tracks'!$J:$J,'Rohdaten Tracks'!$A:$A,$B118)</f>
        <v/>
      </c>
      <c r="L118" s="4">
        <f>K118-J118</f>
        <v/>
      </c>
      <c r="M118" s="4">
        <f>MAX(0,J118-K118)</f>
        <v/>
      </c>
      <c r="N118" s="4" t="inlineStr">
        <is>
          <t>Urlaub</t>
        </is>
      </c>
      <c r="O118" s="4" t="inlineStr">
        <is>
          <t>Urlaub</t>
        </is>
      </c>
      <c r="P118" s="4" t="inlineStr">
        <is>
          <t>abgeschlossen</t>
        </is>
      </c>
    </row>
    <row r="119">
      <c r="A119" s="4" t="n">
        <v>30</v>
      </c>
      <c r="B119" s="13" t="n">
        <v>46226</v>
      </c>
      <c r="C119" s="4" t="inlineStr">
        <is>
          <t>Juli</t>
        </is>
      </c>
      <c r="D119" s="4" t="inlineStr"/>
      <c r="E119" s="4" t="inlineStr"/>
      <c r="F119" s="4">
        <f>IF(J119="","",IF(J119&lt;0,"-","")&amp;INT(ABS(J119)/60)&amp;"h "&amp;TEXT(MOD(ABS(J119),60),"00")&amp;"m")</f>
        <v/>
      </c>
      <c r="G119" s="4">
        <f>IF(K119="","",IF(K119&lt;0,"-","")&amp;INT(ABS(K119)/60)&amp;"h "&amp;TEXT(MOD(ABS(K119),60),"00")&amp;"m")</f>
        <v/>
      </c>
      <c r="H119" s="4">
        <f>IF(L119="","",IF(L119&lt;0,"-","")&amp;INT(ABS(L119)/60)&amp;"h "&amp;TEXT(MOD(ABS(L119),60),"00")&amp;"m")</f>
        <v/>
      </c>
      <c r="I119" s="4">
        <f>IF(M119="","",IF(M119&lt;0,"-","")&amp;INT(ABS(M119)/60)&amp;"h "&amp;TEXT(MOD(ABS(M119),60),"00")&amp;"m")</f>
        <v/>
      </c>
      <c r="J119" s="4" t="n">
        <v>450</v>
      </c>
      <c r="K119" s="4">
        <f>SUMIFS('Rohdaten Tracks'!$J:$J,'Rohdaten Tracks'!$A:$A,$B119)</f>
        <v/>
      </c>
      <c r="L119" s="4">
        <f>K119-J119</f>
        <v/>
      </c>
      <c r="M119" s="4">
        <f>MAX(0,J119-K119)</f>
        <v/>
      </c>
      <c r="N119" s="4" t="inlineStr">
        <is>
          <t>Urlaub</t>
        </is>
      </c>
      <c r="O119" s="4" t="inlineStr">
        <is>
          <t>Urlaub</t>
        </is>
      </c>
      <c r="P119" s="4" t="inlineStr">
        <is>
          <t>abgeschlossen</t>
        </is>
      </c>
    </row>
    <row r="120">
      <c r="A120" s="4" t="n">
        <v>30</v>
      </c>
      <c r="B120" s="13" t="n">
        <v>46227</v>
      </c>
      <c r="C120" s="4" t="inlineStr">
        <is>
          <t>Juli</t>
        </is>
      </c>
      <c r="D120" s="4" t="inlineStr"/>
      <c r="E120" s="4" t="inlineStr"/>
      <c r="F120" s="4">
        <f>IF(J120="","",IF(J120&lt;0,"-","")&amp;INT(ABS(J120)/60)&amp;"h "&amp;TEXT(MOD(ABS(J120),60),"00")&amp;"m")</f>
        <v/>
      </c>
      <c r="G120" s="4">
        <f>IF(K120="","",IF(K120&lt;0,"-","")&amp;INT(ABS(K120)/60)&amp;"h "&amp;TEXT(MOD(ABS(K120),60),"00")&amp;"m")</f>
        <v/>
      </c>
      <c r="H120" s="4">
        <f>IF(L120="","",IF(L120&lt;0,"-","")&amp;INT(ABS(L120)/60)&amp;"h "&amp;TEXT(MOD(ABS(L120),60),"00")&amp;"m")</f>
        <v/>
      </c>
      <c r="I120" s="4">
        <f>IF(M120="","",IF(M120&lt;0,"-","")&amp;INT(ABS(M120)/60)&amp;"h "&amp;TEXT(MOD(ABS(M120),60),"00")&amp;"m")</f>
        <v/>
      </c>
      <c r="J120" s="4" t="n">
        <v>450</v>
      </c>
      <c r="K120" s="4">
        <f>SUMIFS('Rohdaten Tracks'!$J:$J,'Rohdaten Tracks'!$A:$A,$B120)</f>
        <v/>
      </c>
      <c r="L120" s="4">
        <f>K120-J120</f>
        <v/>
      </c>
      <c r="M120" s="4">
        <f>MAX(0,J120-K120)</f>
        <v/>
      </c>
      <c r="N120" s="4" t="inlineStr">
        <is>
          <t>Urlaub</t>
        </is>
      </c>
      <c r="O120" s="4" t="inlineStr">
        <is>
          <t>Urlaub</t>
        </is>
      </c>
      <c r="P120" s="4" t="inlineStr">
        <is>
          <t>abgeschlossen</t>
        </is>
      </c>
    </row>
    <row r="121">
      <c r="A121" s="4" t="n">
        <v>31</v>
      </c>
      <c r="B121" s="13" t="n">
        <v>46230</v>
      </c>
      <c r="C121" s="4" t="inlineStr">
        <is>
          <t>Juli</t>
        </is>
      </c>
      <c r="D121" s="4" t="inlineStr"/>
      <c r="E121" s="4" t="inlineStr"/>
      <c r="F121" s="4">
        <f>IF(J121="","",IF(J121&lt;0,"-","")&amp;INT(ABS(J121)/60)&amp;"h "&amp;TEXT(MOD(ABS(J121),60),"00")&amp;"m")</f>
        <v/>
      </c>
      <c r="G121" s="4">
        <f>IF(K121="","",IF(K121&lt;0,"-","")&amp;INT(ABS(K121)/60)&amp;"h "&amp;TEXT(MOD(ABS(K121),60),"00")&amp;"m")</f>
        <v/>
      </c>
      <c r="H121" s="4">
        <f>IF(L121="","",IF(L121&lt;0,"-","")&amp;INT(ABS(L121)/60)&amp;"h "&amp;TEXT(MOD(ABS(L121),60),"00")&amp;"m")</f>
        <v/>
      </c>
      <c r="I121" s="4">
        <f>IF(M121="","",IF(M121&lt;0,"-","")&amp;INT(ABS(M121)/60)&amp;"h "&amp;TEXT(MOD(ABS(M121),60),"00")&amp;"m")</f>
        <v/>
      </c>
      <c r="J121" s="4" t="n">
        <v>450</v>
      </c>
      <c r="K121" s="4">
        <f>SUMIFS('Rohdaten Tracks'!$J:$J,'Rohdaten Tracks'!$A:$A,$B121)</f>
        <v/>
      </c>
      <c r="L121" s="4">
        <f>K121-J121</f>
        <v/>
      </c>
      <c r="M121" s="4">
        <f>MAX(0,J121-K121)</f>
        <v/>
      </c>
      <c r="N121" s="4" t="inlineStr">
        <is>
          <t>Urlaub</t>
        </is>
      </c>
      <c r="O121" s="4" t="inlineStr">
        <is>
          <t>Urlaub</t>
        </is>
      </c>
      <c r="P121" s="4" t="inlineStr">
        <is>
          <t>abgeschlossen</t>
        </is>
      </c>
    </row>
    <row r="122">
      <c r="A122" s="4" t="n">
        <v>31</v>
      </c>
      <c r="B122" s="13" t="n">
        <v>46231</v>
      </c>
      <c r="C122" s="4" t="inlineStr">
        <is>
          <t>Juli</t>
        </is>
      </c>
      <c r="D122" s="4" t="inlineStr"/>
      <c r="E122" s="4" t="inlineStr"/>
      <c r="F122" s="4">
        <f>IF(J122="","",IF(J122&lt;0,"-","")&amp;INT(ABS(J122)/60)&amp;"h "&amp;TEXT(MOD(ABS(J122),60),"00")&amp;"m")</f>
        <v/>
      </c>
      <c r="G122" s="4">
        <f>IF(K122="","",IF(K122&lt;0,"-","")&amp;INT(ABS(K122)/60)&amp;"h "&amp;TEXT(MOD(ABS(K122),60),"00")&amp;"m")</f>
        <v/>
      </c>
      <c r="H122" s="4">
        <f>IF(L122="","",IF(L122&lt;0,"-","")&amp;INT(ABS(L122)/60)&amp;"h "&amp;TEXT(MOD(ABS(L122),60),"00")&amp;"m")</f>
        <v/>
      </c>
      <c r="I122" s="4">
        <f>IF(M122="","",IF(M122&lt;0,"-","")&amp;INT(ABS(M122)/60)&amp;"h "&amp;TEXT(MOD(ABS(M122),60),"00")&amp;"m")</f>
        <v/>
      </c>
      <c r="J122" s="4" t="n">
        <v>450</v>
      </c>
      <c r="K122" s="4">
        <f>SUMIFS('Rohdaten Tracks'!$J:$J,'Rohdaten Tracks'!$A:$A,$B122)</f>
        <v/>
      </c>
      <c r="L122" s="4">
        <f>K122-J122</f>
        <v/>
      </c>
      <c r="M122" s="4">
        <f>MAX(0,J122-K122)</f>
        <v/>
      </c>
      <c r="N122" s="4" t="inlineStr">
        <is>
          <t>Urlaub</t>
        </is>
      </c>
      <c r="O122" s="4" t="inlineStr">
        <is>
          <t>Urlaub</t>
        </is>
      </c>
      <c r="P122" s="4" t="inlineStr">
        <is>
          <t>abgeschlossen</t>
        </is>
      </c>
    </row>
    <row r="123">
      <c r="A123" s="4" t="n">
        <v>31</v>
      </c>
      <c r="B123" s="13" t="n">
        <v>46232</v>
      </c>
      <c r="C123" s="4" t="inlineStr">
        <is>
          <t>Juli</t>
        </is>
      </c>
      <c r="D123" s="4" t="inlineStr"/>
      <c r="E123" s="4" t="inlineStr"/>
      <c r="F123" s="4">
        <f>IF(J123="","",IF(J123&lt;0,"-","")&amp;INT(ABS(J123)/60)&amp;"h "&amp;TEXT(MOD(ABS(J123),60),"00")&amp;"m")</f>
        <v/>
      </c>
      <c r="G123" s="4">
        <f>IF(K123="","",IF(K123&lt;0,"-","")&amp;INT(ABS(K123)/60)&amp;"h "&amp;TEXT(MOD(ABS(K123),60),"00")&amp;"m")</f>
        <v/>
      </c>
      <c r="H123" s="4">
        <f>IF(L123="","",IF(L123&lt;0,"-","")&amp;INT(ABS(L123)/60)&amp;"h "&amp;TEXT(MOD(ABS(L123),60),"00")&amp;"m")</f>
        <v/>
      </c>
      <c r="I123" s="4">
        <f>IF(M123="","",IF(M123&lt;0,"-","")&amp;INT(ABS(M123)/60)&amp;"h "&amp;TEXT(MOD(ABS(M123),60),"00")&amp;"m")</f>
        <v/>
      </c>
      <c r="J123" s="4" t="n">
        <v>450</v>
      </c>
      <c r="K123" s="4">
        <f>SUMIFS('Rohdaten Tracks'!$J:$J,'Rohdaten Tracks'!$A:$A,$B123)</f>
        <v/>
      </c>
      <c r="L123" s="4">
        <f>K123-J123</f>
        <v/>
      </c>
      <c r="M123" s="4">
        <f>MAX(0,J123-K123)</f>
        <v/>
      </c>
      <c r="N123" s="4" t="inlineStr">
        <is>
          <t>Urlaub</t>
        </is>
      </c>
      <c r="O123" s="4" t="inlineStr">
        <is>
          <t>Urlaub</t>
        </is>
      </c>
      <c r="P123" s="4" t="inlineStr">
        <is>
          <t>abgeschlossen</t>
        </is>
      </c>
    </row>
    <row r="124">
      <c r="A124" s="4" t="n">
        <v>31</v>
      </c>
      <c r="B124" s="13" t="n">
        <v>46233</v>
      </c>
      <c r="C124" s="4" t="inlineStr">
        <is>
          <t>Juli</t>
        </is>
      </c>
      <c r="D124" s="4" t="inlineStr"/>
      <c r="E124" s="4" t="inlineStr"/>
      <c r="F124" s="4">
        <f>IF(J124="","",IF(J124&lt;0,"-","")&amp;INT(ABS(J124)/60)&amp;"h "&amp;TEXT(MOD(ABS(J124),60),"00")&amp;"m")</f>
        <v/>
      </c>
      <c r="G124" s="4">
        <f>IF(K124="","",IF(K124&lt;0,"-","")&amp;INT(ABS(K124)/60)&amp;"h "&amp;TEXT(MOD(ABS(K124),60),"00")&amp;"m")</f>
        <v/>
      </c>
      <c r="H124" s="4">
        <f>IF(L124="","",IF(L124&lt;0,"-","")&amp;INT(ABS(L124)/60)&amp;"h "&amp;TEXT(MOD(ABS(L124),60),"00")&amp;"m")</f>
        <v/>
      </c>
      <c r="I124" s="4">
        <f>IF(M124="","",IF(M124&lt;0,"-","")&amp;INT(ABS(M124)/60)&amp;"h "&amp;TEXT(MOD(ABS(M124),60),"00")&amp;"m")</f>
        <v/>
      </c>
      <c r="J124" s="4" t="n">
        <v>450</v>
      </c>
      <c r="K124" s="4">
        <f>SUMIFS('Rohdaten Tracks'!$J:$J,'Rohdaten Tracks'!$A:$A,$B124)</f>
        <v/>
      </c>
      <c r="L124" s="4">
        <f>K124-J124</f>
        <v/>
      </c>
      <c r="M124" s="4">
        <f>MAX(0,J124-K124)</f>
        <v/>
      </c>
      <c r="N124" s="4" t="inlineStr">
        <is>
          <t>Urlaub</t>
        </is>
      </c>
      <c r="O124" s="4" t="inlineStr">
        <is>
          <t>Urlaub</t>
        </is>
      </c>
      <c r="P124" s="4" t="inlineStr">
        <is>
          <t>abgeschlossen</t>
        </is>
      </c>
    </row>
    <row r="125">
      <c r="A125" s="4" t="n">
        <v>31</v>
      </c>
      <c r="B125" s="13" t="n">
        <v>46234</v>
      </c>
      <c r="C125" s="4" t="inlineStr">
        <is>
          <t>Juli</t>
        </is>
      </c>
      <c r="D125" s="4" t="inlineStr"/>
      <c r="E125" s="4" t="inlineStr"/>
      <c r="F125" s="4">
        <f>IF(J125="","",IF(J125&lt;0,"-","")&amp;INT(ABS(J125)/60)&amp;"h "&amp;TEXT(MOD(ABS(J125),60),"00")&amp;"m")</f>
        <v/>
      </c>
      <c r="G125" s="4">
        <f>IF(K125="","",IF(K125&lt;0,"-","")&amp;INT(ABS(K125)/60)&amp;"h "&amp;TEXT(MOD(ABS(K125),60),"00")&amp;"m")</f>
        <v/>
      </c>
      <c r="H125" s="4">
        <f>IF(L125="","",IF(L125&lt;0,"-","")&amp;INT(ABS(L125)/60)&amp;"h "&amp;TEXT(MOD(ABS(L125),60),"00")&amp;"m")</f>
        <v/>
      </c>
      <c r="I125" s="4">
        <f>IF(M125="","",IF(M125&lt;0,"-","")&amp;INT(ABS(M125)/60)&amp;"h "&amp;TEXT(MOD(ABS(M125),60),"00")&amp;"m")</f>
        <v/>
      </c>
      <c r="J125" s="4" t="n">
        <v>450</v>
      </c>
      <c r="K125" s="4">
        <f>SUMIFS('Rohdaten Tracks'!$J:$J,'Rohdaten Tracks'!$A:$A,$B125)</f>
        <v/>
      </c>
      <c r="L125" s="4">
        <f>K125-J125</f>
        <v/>
      </c>
      <c r="M125" s="4">
        <f>MAX(0,J125-K125)</f>
        <v/>
      </c>
      <c r="N125" s="4" t="inlineStr">
        <is>
          <t>Urlaub</t>
        </is>
      </c>
      <c r="O125" s="4" t="inlineStr">
        <is>
          <t>Urlaub</t>
        </is>
      </c>
      <c r="P125" s="4" t="inlineStr">
        <is>
          <t>abgeschlossen</t>
        </is>
      </c>
    </row>
    <row r="126">
      <c r="A126" s="4" t="n">
        <v>32</v>
      </c>
      <c r="B126" s="13" t="n">
        <v>46237</v>
      </c>
      <c r="C126" s="4" t="inlineStr">
        <is>
          <t>August</t>
        </is>
      </c>
      <c r="D126" s="4" t="inlineStr"/>
      <c r="E126" s="4" t="inlineStr"/>
      <c r="F126" s="4">
        <f>IF(J126="","",IF(J126&lt;0,"-","")&amp;INT(ABS(J126)/60)&amp;"h "&amp;TEXT(MOD(ABS(J126),60),"00")&amp;"m")</f>
        <v/>
      </c>
      <c r="G126" s="4">
        <f>IF(K126="","",IF(K126&lt;0,"-","")&amp;INT(ABS(K126)/60)&amp;"h "&amp;TEXT(MOD(ABS(K126),60),"00")&amp;"m")</f>
        <v/>
      </c>
      <c r="H126" s="4">
        <f>IF(L126="","",IF(L126&lt;0,"-","")&amp;INT(ABS(L126)/60)&amp;"h "&amp;TEXT(MOD(ABS(L126),60),"00")&amp;"m")</f>
        <v/>
      </c>
      <c r="I126" s="4">
        <f>IF(M126="","",IF(M126&lt;0,"-","")&amp;INT(ABS(M126)/60)&amp;"h "&amp;TEXT(MOD(ABS(M126),60),"00")&amp;"m")</f>
        <v/>
      </c>
      <c r="J126" s="4" t="n">
        <v>450</v>
      </c>
      <c r="K126" s="4">
        <f>SUMIFS('Rohdaten Tracks'!$J:$J,'Rohdaten Tracks'!$A:$A,$B126)</f>
        <v/>
      </c>
      <c r="L126" s="4">
        <f>K126-J126</f>
        <v/>
      </c>
      <c r="M126" s="4">
        <f>MAX(0,J126-K126)</f>
        <v/>
      </c>
      <c r="N126" s="4" t="inlineStr">
        <is>
          <t>Urlaub</t>
        </is>
      </c>
      <c r="O126" s="4" t="inlineStr">
        <is>
          <t>Urlaub</t>
        </is>
      </c>
      <c r="P126" s="4" t="inlineStr">
        <is>
          <t>abgeschlossen</t>
        </is>
      </c>
    </row>
    <row r="127">
      <c r="A127" s="4" t="n">
        <v>32</v>
      </c>
      <c r="B127" s="13" t="n">
        <v>46238</v>
      </c>
      <c r="C127" s="4" t="inlineStr">
        <is>
          <t>August</t>
        </is>
      </c>
      <c r="D127" s="4" t="inlineStr"/>
      <c r="E127" s="4" t="inlineStr"/>
      <c r="F127" s="4">
        <f>IF(J127="","",IF(J127&lt;0,"-","")&amp;INT(ABS(J127)/60)&amp;"h "&amp;TEXT(MOD(ABS(J127),60),"00")&amp;"m")</f>
        <v/>
      </c>
      <c r="G127" s="4">
        <f>IF(K127="","",IF(K127&lt;0,"-","")&amp;INT(ABS(K127)/60)&amp;"h "&amp;TEXT(MOD(ABS(K127),60),"00")&amp;"m")</f>
        <v/>
      </c>
      <c r="H127" s="4">
        <f>IF(L127="","",IF(L127&lt;0,"-","")&amp;INT(ABS(L127)/60)&amp;"h "&amp;TEXT(MOD(ABS(L127),60),"00")&amp;"m")</f>
        <v/>
      </c>
      <c r="I127" s="4">
        <f>IF(M127="","",IF(M127&lt;0,"-","")&amp;INT(ABS(M127)/60)&amp;"h "&amp;TEXT(MOD(ABS(M127),60),"00")&amp;"m")</f>
        <v/>
      </c>
      <c r="J127" s="4" t="n">
        <v>450</v>
      </c>
      <c r="K127" s="4">
        <f>SUMIFS('Rohdaten Tracks'!$J:$J,'Rohdaten Tracks'!$A:$A,$B127)</f>
        <v/>
      </c>
      <c r="L127" s="4">
        <f>K127-J127</f>
        <v/>
      </c>
      <c r="M127" s="4">
        <f>MAX(0,J127-K127)</f>
        <v/>
      </c>
      <c r="N127" s="4" t="inlineStr">
        <is>
          <t>Urlaub</t>
        </is>
      </c>
      <c r="O127" s="4" t="inlineStr">
        <is>
          <t>Urlaub</t>
        </is>
      </c>
      <c r="P127" s="4" t="inlineStr">
        <is>
          <t>abgeschlossen</t>
        </is>
      </c>
    </row>
    <row r="128">
      <c r="A128" s="4" t="n">
        <v>32</v>
      </c>
      <c r="B128" s="13" t="n">
        <v>46239</v>
      </c>
      <c r="C128" s="4" t="inlineStr">
        <is>
          <t>August</t>
        </is>
      </c>
      <c r="D128" s="4" t="inlineStr"/>
      <c r="E128" s="4" t="inlineStr"/>
      <c r="F128" s="4">
        <f>IF(J128="","",IF(J128&lt;0,"-","")&amp;INT(ABS(J128)/60)&amp;"h "&amp;TEXT(MOD(ABS(J128),60),"00")&amp;"m")</f>
        <v/>
      </c>
      <c r="G128" s="4">
        <f>IF(K128="","",IF(K128&lt;0,"-","")&amp;INT(ABS(K128)/60)&amp;"h "&amp;TEXT(MOD(ABS(K128),60),"00")&amp;"m")</f>
        <v/>
      </c>
      <c r="H128" s="4">
        <f>IF(L128="","",IF(L128&lt;0,"-","")&amp;INT(ABS(L128)/60)&amp;"h "&amp;TEXT(MOD(ABS(L128),60),"00")&amp;"m")</f>
        <v/>
      </c>
      <c r="I128" s="4">
        <f>IF(M128="","",IF(M128&lt;0,"-","")&amp;INT(ABS(M128)/60)&amp;"h "&amp;TEXT(MOD(ABS(M128),60),"00")&amp;"m")</f>
        <v/>
      </c>
      <c r="J128" s="4" t="n">
        <v>450</v>
      </c>
      <c r="K128" s="4">
        <f>SUMIFS('Rohdaten Tracks'!$J:$J,'Rohdaten Tracks'!$A:$A,$B128)</f>
        <v/>
      </c>
      <c r="L128" s="4">
        <f>K128-J128</f>
        <v/>
      </c>
      <c r="M128" s="4">
        <f>MAX(0,J128-K128)</f>
        <v/>
      </c>
      <c r="N128" s="4" t="inlineStr">
        <is>
          <t>Urlaub</t>
        </is>
      </c>
      <c r="O128" s="4" t="inlineStr">
        <is>
          <t>Urlaub</t>
        </is>
      </c>
      <c r="P128" s="4" t="inlineStr">
        <is>
          <t>abgeschlossen</t>
        </is>
      </c>
    </row>
    <row r="129">
      <c r="A129" s="4" t="n">
        <v>32</v>
      </c>
      <c r="B129" s="13" t="n">
        <v>46240</v>
      </c>
      <c r="C129" s="4" t="inlineStr">
        <is>
          <t>August</t>
        </is>
      </c>
      <c r="D129" s="4" t="inlineStr"/>
      <c r="E129" s="4" t="inlineStr"/>
      <c r="F129" s="4">
        <f>IF(J129="","",IF(J129&lt;0,"-","")&amp;INT(ABS(J129)/60)&amp;"h "&amp;TEXT(MOD(ABS(J129),60),"00")&amp;"m")</f>
        <v/>
      </c>
      <c r="G129" s="4">
        <f>IF(K129="","",IF(K129&lt;0,"-","")&amp;INT(ABS(K129)/60)&amp;"h "&amp;TEXT(MOD(ABS(K129),60),"00")&amp;"m")</f>
        <v/>
      </c>
      <c r="H129" s="4">
        <f>IF(L129="","",IF(L129&lt;0,"-","")&amp;INT(ABS(L129)/60)&amp;"h "&amp;TEXT(MOD(ABS(L129),60),"00")&amp;"m")</f>
        <v/>
      </c>
      <c r="I129" s="4">
        <f>IF(M129="","",IF(M129&lt;0,"-","")&amp;INT(ABS(M129)/60)&amp;"h "&amp;TEXT(MOD(ABS(M129),60),"00")&amp;"m")</f>
        <v/>
      </c>
      <c r="J129" s="4" t="n">
        <v>450</v>
      </c>
      <c r="K129" s="4">
        <f>SUMIFS('Rohdaten Tracks'!$J:$J,'Rohdaten Tracks'!$A:$A,$B129)</f>
        <v/>
      </c>
      <c r="L129" s="4">
        <f>K129-J129</f>
        <v/>
      </c>
      <c r="M129" s="4">
        <f>MAX(0,J129-K129)</f>
        <v/>
      </c>
      <c r="N129" s="4" t="inlineStr">
        <is>
          <t>Urlaub</t>
        </is>
      </c>
      <c r="O129" s="4" t="inlineStr">
        <is>
          <t>Urlaub</t>
        </is>
      </c>
      <c r="P129" s="4" t="inlineStr">
        <is>
          <t>abgeschlossen</t>
        </is>
      </c>
    </row>
    <row r="130">
      <c r="A130" s="4" t="n">
        <v>32</v>
      </c>
      <c r="B130" s="13" t="n">
        <v>46241</v>
      </c>
      <c r="C130" s="4" t="inlineStr">
        <is>
          <t>August</t>
        </is>
      </c>
      <c r="D130" s="4" t="inlineStr"/>
      <c r="E130" s="4" t="inlineStr"/>
      <c r="F130" s="4">
        <f>IF(J130="","",IF(J130&lt;0,"-","")&amp;INT(ABS(J130)/60)&amp;"h "&amp;TEXT(MOD(ABS(J130),60),"00")&amp;"m")</f>
        <v/>
      </c>
      <c r="G130" s="4">
        <f>IF(K130="","",IF(K130&lt;0,"-","")&amp;INT(ABS(K130)/60)&amp;"h "&amp;TEXT(MOD(ABS(K130),60),"00")&amp;"m")</f>
        <v/>
      </c>
      <c r="H130" s="4">
        <f>IF(L130="","",IF(L130&lt;0,"-","")&amp;INT(ABS(L130)/60)&amp;"h "&amp;TEXT(MOD(ABS(L130),60),"00")&amp;"m")</f>
        <v/>
      </c>
      <c r="I130" s="4">
        <f>IF(M130="","",IF(M130&lt;0,"-","")&amp;INT(ABS(M130)/60)&amp;"h "&amp;TEXT(MOD(ABS(M130),60),"00")&amp;"m")</f>
        <v/>
      </c>
      <c r="J130" s="4" t="n">
        <v>450</v>
      </c>
      <c r="K130" s="4">
        <f>SUMIFS('Rohdaten Tracks'!$J:$J,'Rohdaten Tracks'!$A:$A,$B130)</f>
        <v/>
      </c>
      <c r="L130" s="4">
        <f>K130-J130</f>
        <v/>
      </c>
      <c r="M130" s="4">
        <f>MAX(0,J130-K130)</f>
        <v/>
      </c>
      <c r="N130" s="4" t="inlineStr">
        <is>
          <t>Urlaub</t>
        </is>
      </c>
      <c r="O130" s="4" t="inlineStr">
        <is>
          <t>Urlaub</t>
        </is>
      </c>
      <c r="P130" s="4" t="inlineStr">
        <is>
          <t>abgeschlossen</t>
        </is>
      </c>
    </row>
    <row r="131">
      <c r="A131" s="11" t="n">
        <v>40</v>
      </c>
      <c r="B131" s="12" t="n">
        <v>46298</v>
      </c>
      <c r="C131" s="11" t="inlineStr">
        <is>
          <t>Oktober</t>
        </is>
      </c>
      <c r="D131" s="11" t="inlineStr"/>
      <c r="E131" s="11" t="inlineStr"/>
      <c r="F131" s="11">
        <f>IF(J131="","",IF(J131&lt;0,"-","")&amp;INT(ABS(J131)/60)&amp;"h "&amp;TEXT(MOD(ABS(J131),60),"00")&amp;"m")</f>
        <v/>
      </c>
      <c r="G131" s="11">
        <f>IF(K131="","",IF(K131&lt;0,"-","")&amp;INT(ABS(K131)/60)&amp;"h "&amp;TEXT(MOD(ABS(K131),60),"00")&amp;"m")</f>
        <v/>
      </c>
      <c r="H131" s="11">
        <f>IF(L131="","",IF(L131&lt;0,"-","")&amp;INT(ABS(L131)/60)&amp;"h "&amp;TEXT(MOD(ABS(L131),60),"00")&amp;"m")</f>
        <v/>
      </c>
      <c r="I131" s="11">
        <f>IF(M131="","",IF(M131&lt;0,"-","")&amp;INT(ABS(M131)/60)&amp;"h "&amp;TEXT(MOD(ABS(M131),60),"00")&amp;"m")</f>
        <v/>
      </c>
      <c r="J131" s="11" t="n">
        <v>450</v>
      </c>
      <c r="K131" s="11">
        <f>SUMIFS('Rohdaten Tracks'!$J:$J,'Rohdaten Tracks'!$A:$A,$B131)</f>
        <v/>
      </c>
      <c r="L131" s="11">
        <f>K131-J131</f>
        <v/>
      </c>
      <c r="M131" s="11">
        <f>MAX(0,J131-K131)</f>
        <v/>
      </c>
      <c r="N131" s="11" t="inlineStr">
        <is>
          <t>Tag der deutschen Einheit</t>
        </is>
      </c>
      <c r="O131" s="11" t="inlineStr">
        <is>
          <t>Feiertag</t>
        </is>
      </c>
      <c r="P131" s="11" t="inlineStr">
        <is>
          <t>abgeschlossen</t>
        </is>
      </c>
    </row>
    <row r="132">
      <c r="A132" s="4" t="n">
        <v>52</v>
      </c>
      <c r="B132" s="13" t="n">
        <v>46380</v>
      </c>
      <c r="C132" s="4" t="inlineStr">
        <is>
          <t>Dezember</t>
        </is>
      </c>
      <c r="D132" s="4" t="inlineStr"/>
      <c r="E132" s="4" t="inlineStr"/>
      <c r="F132" s="4">
        <f>IF(J132="","",IF(J132&lt;0,"-","")&amp;INT(ABS(J132)/60)&amp;"h "&amp;TEXT(MOD(ABS(J132),60),"00")&amp;"m")</f>
        <v/>
      </c>
      <c r="G132" s="4">
        <f>IF(K132="","",IF(K132&lt;0,"-","")&amp;INT(ABS(K132)/60)&amp;"h "&amp;TEXT(MOD(ABS(K132),60),"00")&amp;"m")</f>
        <v/>
      </c>
      <c r="H132" s="4">
        <f>IF(L132="","",IF(L132&lt;0,"-","")&amp;INT(ABS(L132)/60)&amp;"h "&amp;TEXT(MOD(ABS(L132),60),"00")&amp;"m")</f>
        <v/>
      </c>
      <c r="I132" s="4">
        <f>IF(M132="","",IF(M132&lt;0,"-","")&amp;INT(ABS(M132)/60)&amp;"h "&amp;TEXT(MOD(ABS(M132),60),"00")&amp;"m")</f>
        <v/>
      </c>
      <c r="J132" s="4" t="n">
        <v>225</v>
      </c>
      <c r="K132" s="4">
        <f>SUMIFS('Rohdaten Tracks'!$J:$J,'Rohdaten Tracks'!$A:$A,$B132)</f>
        <v/>
      </c>
      <c r="L132" s="4">
        <f>K132-J132</f>
        <v/>
      </c>
      <c r="M132" s="4">
        <f>MAX(0,J132-K132)</f>
        <v/>
      </c>
      <c r="N132" s="4" t="inlineStr">
        <is>
          <t>Urlaub</t>
        </is>
      </c>
      <c r="O132" s="4" t="inlineStr">
        <is>
          <t>Urlaub</t>
        </is>
      </c>
      <c r="P132" s="4" t="inlineStr">
        <is>
          <t>abgeschlossen</t>
        </is>
      </c>
    </row>
    <row r="133">
      <c r="A133" s="11" t="n">
        <v>52</v>
      </c>
      <c r="B133" s="12" t="n">
        <v>46381</v>
      </c>
      <c r="C133" s="11" t="inlineStr">
        <is>
          <t>Dezember</t>
        </is>
      </c>
      <c r="D133" s="11" t="inlineStr"/>
      <c r="E133" s="11" t="inlineStr"/>
      <c r="F133" s="11">
        <f>IF(J133="","",IF(J133&lt;0,"-","")&amp;INT(ABS(J133)/60)&amp;"h "&amp;TEXT(MOD(ABS(J133),60),"00")&amp;"m")</f>
        <v/>
      </c>
      <c r="G133" s="11">
        <f>IF(K133="","",IF(K133&lt;0,"-","")&amp;INT(ABS(K133)/60)&amp;"h "&amp;TEXT(MOD(ABS(K133),60),"00")&amp;"m")</f>
        <v/>
      </c>
      <c r="H133" s="11">
        <f>IF(L133="","",IF(L133&lt;0,"-","")&amp;INT(ABS(L133)/60)&amp;"h "&amp;TEXT(MOD(ABS(L133),60),"00")&amp;"m")</f>
        <v/>
      </c>
      <c r="I133" s="11">
        <f>IF(M133="","",IF(M133&lt;0,"-","")&amp;INT(ABS(M133)/60)&amp;"h "&amp;TEXT(MOD(ABS(M133),60),"00")&amp;"m")</f>
        <v/>
      </c>
      <c r="J133" s="11" t="n">
        <v>450</v>
      </c>
      <c r="K133" s="11">
        <f>SUMIFS('Rohdaten Tracks'!$J:$J,'Rohdaten Tracks'!$A:$A,$B133)</f>
        <v/>
      </c>
      <c r="L133" s="11">
        <f>K133-J133</f>
        <v/>
      </c>
      <c r="M133" s="11">
        <f>MAX(0,J133-K133)</f>
        <v/>
      </c>
      <c r="N133" s="11" t="inlineStr">
        <is>
          <t>1. Weihnachtstag</t>
        </is>
      </c>
      <c r="O133" s="11" t="inlineStr">
        <is>
          <t>Feiertag</t>
        </is>
      </c>
      <c r="P133" s="11" t="inlineStr">
        <is>
          <t>abgeschlossen</t>
        </is>
      </c>
    </row>
    <row r="134">
      <c r="A134" s="11" t="n">
        <v>52</v>
      </c>
      <c r="B134" s="12" t="n">
        <v>46382</v>
      </c>
      <c r="C134" s="11" t="inlineStr">
        <is>
          <t>Dezember</t>
        </is>
      </c>
      <c r="D134" s="11" t="inlineStr"/>
      <c r="E134" s="11" t="inlineStr"/>
      <c r="F134" s="11">
        <f>IF(J134="","",IF(J134&lt;0,"-","")&amp;INT(ABS(J134)/60)&amp;"h "&amp;TEXT(MOD(ABS(J134),60),"00")&amp;"m")</f>
        <v/>
      </c>
      <c r="G134" s="11">
        <f>IF(K134="","",IF(K134&lt;0,"-","")&amp;INT(ABS(K134)/60)&amp;"h "&amp;TEXT(MOD(ABS(K134),60),"00")&amp;"m")</f>
        <v/>
      </c>
      <c r="H134" s="11">
        <f>IF(L134="","",IF(L134&lt;0,"-","")&amp;INT(ABS(L134)/60)&amp;"h "&amp;TEXT(MOD(ABS(L134),60),"00")&amp;"m")</f>
        <v/>
      </c>
      <c r="I134" s="11">
        <f>IF(M134="","",IF(M134&lt;0,"-","")&amp;INT(ABS(M134)/60)&amp;"h "&amp;TEXT(MOD(ABS(M134),60),"00")&amp;"m")</f>
        <v/>
      </c>
      <c r="J134" s="11" t="n">
        <v>450</v>
      </c>
      <c r="K134" s="11">
        <f>SUMIFS('Rohdaten Tracks'!$J:$J,'Rohdaten Tracks'!$A:$A,$B134)</f>
        <v/>
      </c>
      <c r="L134" s="11">
        <f>K134-J134</f>
        <v/>
      </c>
      <c r="M134" s="11">
        <f>MAX(0,J134-K134)</f>
        <v/>
      </c>
      <c r="N134" s="11" t="inlineStr">
        <is>
          <t>2. Weihnachtstag</t>
        </is>
      </c>
      <c r="O134" s="11" t="inlineStr">
        <is>
          <t>Feiertag</t>
        </is>
      </c>
      <c r="P134" s="11" t="inlineStr">
        <is>
          <t>abgeschlossen</t>
        </is>
      </c>
    </row>
    <row r="135">
      <c r="A135" s="4" t="n">
        <v>53</v>
      </c>
      <c r="B135" s="13" t="n">
        <v>46384</v>
      </c>
      <c r="C135" s="4" t="inlineStr">
        <is>
          <t>Dezember</t>
        </is>
      </c>
      <c r="D135" s="4" t="inlineStr"/>
      <c r="E135" s="4" t="inlineStr"/>
      <c r="F135" s="4">
        <f>IF(J135="","",IF(J135&lt;0,"-","")&amp;INT(ABS(J135)/60)&amp;"h "&amp;TEXT(MOD(ABS(J135),60),"00")&amp;"m")</f>
        <v/>
      </c>
      <c r="G135" s="4">
        <f>IF(K135="","",IF(K135&lt;0,"-","")&amp;INT(ABS(K135)/60)&amp;"h "&amp;TEXT(MOD(ABS(K135),60),"00")&amp;"m")</f>
        <v/>
      </c>
      <c r="H135" s="4">
        <f>IF(L135="","",IF(L135&lt;0,"-","")&amp;INT(ABS(L135)/60)&amp;"h "&amp;TEXT(MOD(ABS(L135),60),"00")&amp;"m")</f>
        <v/>
      </c>
      <c r="I135" s="4">
        <f>IF(M135="","",IF(M135&lt;0,"-","")&amp;INT(ABS(M135)/60)&amp;"h "&amp;TEXT(MOD(ABS(M135),60),"00")&amp;"m")</f>
        <v/>
      </c>
      <c r="J135" s="4" t="n">
        <v>450</v>
      </c>
      <c r="K135" s="4">
        <f>SUMIFS('Rohdaten Tracks'!$J:$J,'Rohdaten Tracks'!$A:$A,$B135)</f>
        <v/>
      </c>
      <c r="L135" s="4">
        <f>K135-J135</f>
        <v/>
      </c>
      <c r="M135" s="4">
        <f>MAX(0,J135-K135)</f>
        <v/>
      </c>
      <c r="N135" s="4" t="inlineStr">
        <is>
          <t>Urlaub</t>
        </is>
      </c>
      <c r="O135" s="4" t="inlineStr">
        <is>
          <t>Urlaub</t>
        </is>
      </c>
      <c r="P135" s="4" t="inlineStr">
        <is>
          <t>abgeschlossen</t>
        </is>
      </c>
    </row>
    <row r="136">
      <c r="A136" s="4" t="n">
        <v>53</v>
      </c>
      <c r="B136" s="13" t="n">
        <v>46385</v>
      </c>
      <c r="C136" s="4" t="inlineStr">
        <is>
          <t>Dezember</t>
        </is>
      </c>
      <c r="D136" s="4" t="inlineStr"/>
      <c r="E136" s="4" t="inlineStr"/>
      <c r="F136" s="4">
        <f>IF(J136="","",IF(J136&lt;0,"-","")&amp;INT(ABS(J136)/60)&amp;"h "&amp;TEXT(MOD(ABS(J136),60),"00")&amp;"m")</f>
        <v/>
      </c>
      <c r="G136" s="4">
        <f>IF(K136="","",IF(K136&lt;0,"-","")&amp;INT(ABS(K136)/60)&amp;"h "&amp;TEXT(MOD(ABS(K136),60),"00")&amp;"m")</f>
        <v/>
      </c>
      <c r="H136" s="4">
        <f>IF(L136="","",IF(L136&lt;0,"-","")&amp;INT(ABS(L136)/60)&amp;"h "&amp;TEXT(MOD(ABS(L136),60),"00")&amp;"m")</f>
        <v/>
      </c>
      <c r="I136" s="4">
        <f>IF(M136="","",IF(M136&lt;0,"-","")&amp;INT(ABS(M136)/60)&amp;"h "&amp;TEXT(MOD(ABS(M136),60),"00")&amp;"m")</f>
        <v/>
      </c>
      <c r="J136" s="4" t="n">
        <v>450</v>
      </c>
      <c r="K136" s="4">
        <f>SUMIFS('Rohdaten Tracks'!$J:$J,'Rohdaten Tracks'!$A:$A,$B136)</f>
        <v/>
      </c>
      <c r="L136" s="4">
        <f>K136-J136</f>
        <v/>
      </c>
      <c r="M136" s="4">
        <f>MAX(0,J136-K136)</f>
        <v/>
      </c>
      <c r="N136" s="4" t="inlineStr">
        <is>
          <t>Urlaub</t>
        </is>
      </c>
      <c r="O136" s="4" t="inlineStr">
        <is>
          <t>Urlaub</t>
        </is>
      </c>
      <c r="P136" s="4" t="inlineStr">
        <is>
          <t>abgeschlossen</t>
        </is>
      </c>
    </row>
    <row r="137">
      <c r="A137" s="4" t="n">
        <v>53</v>
      </c>
      <c r="B137" s="13" t="n">
        <v>46386</v>
      </c>
      <c r="C137" s="4" t="inlineStr">
        <is>
          <t>Dezember</t>
        </is>
      </c>
      <c r="D137" s="4" t="inlineStr"/>
      <c r="E137" s="4" t="inlineStr"/>
      <c r="F137" s="4">
        <f>IF(J137="","",IF(J137&lt;0,"-","")&amp;INT(ABS(J137)/60)&amp;"h "&amp;TEXT(MOD(ABS(J137),60),"00")&amp;"m")</f>
        <v/>
      </c>
      <c r="G137" s="4">
        <f>IF(K137="","",IF(K137&lt;0,"-","")&amp;INT(ABS(K137)/60)&amp;"h "&amp;TEXT(MOD(ABS(K137),60),"00")&amp;"m")</f>
        <v/>
      </c>
      <c r="H137" s="4">
        <f>IF(L137="","",IF(L137&lt;0,"-","")&amp;INT(ABS(L137)/60)&amp;"h "&amp;TEXT(MOD(ABS(L137),60),"00")&amp;"m")</f>
        <v/>
      </c>
      <c r="I137" s="4">
        <f>IF(M137="","",IF(M137&lt;0,"-","")&amp;INT(ABS(M137)/60)&amp;"h "&amp;TEXT(MOD(ABS(M137),60),"00")&amp;"m")</f>
        <v/>
      </c>
      <c r="J137" s="4" t="n">
        <v>450</v>
      </c>
      <c r="K137" s="4">
        <f>SUMIFS('Rohdaten Tracks'!$J:$J,'Rohdaten Tracks'!$A:$A,$B137)</f>
        <v/>
      </c>
      <c r="L137" s="4">
        <f>K137-J137</f>
        <v/>
      </c>
      <c r="M137" s="4">
        <f>MAX(0,J137-K137)</f>
        <v/>
      </c>
      <c r="N137" s="4" t="inlineStr">
        <is>
          <t>Urlaub</t>
        </is>
      </c>
      <c r="O137" s="4" t="inlineStr">
        <is>
          <t>Urlaub</t>
        </is>
      </c>
      <c r="P137" s="4" t="inlineStr">
        <is>
          <t>abgeschlossen</t>
        </is>
      </c>
    </row>
    <row r="138">
      <c r="A138" s="4" t="n">
        <v>53</v>
      </c>
      <c r="B138" s="13" t="n">
        <v>46387</v>
      </c>
      <c r="C138" s="4" t="inlineStr">
        <is>
          <t>Dezember</t>
        </is>
      </c>
      <c r="D138" s="4" t="inlineStr"/>
      <c r="E138" s="4" t="inlineStr"/>
      <c r="F138" s="4">
        <f>IF(J138="","",IF(J138&lt;0,"-","")&amp;INT(ABS(J138)/60)&amp;"h "&amp;TEXT(MOD(ABS(J138),60),"00")&amp;"m")</f>
        <v/>
      </c>
      <c r="G138" s="4">
        <f>IF(K138="","",IF(K138&lt;0,"-","")&amp;INT(ABS(K138)/60)&amp;"h "&amp;TEXT(MOD(ABS(K138),60),"00")&amp;"m")</f>
        <v/>
      </c>
      <c r="H138" s="4">
        <f>IF(L138="","",IF(L138&lt;0,"-","")&amp;INT(ABS(L138)/60)&amp;"h "&amp;TEXT(MOD(ABS(L138),60),"00")&amp;"m")</f>
        <v/>
      </c>
      <c r="I138" s="4">
        <f>IF(M138="","",IF(M138&lt;0,"-","")&amp;INT(ABS(M138)/60)&amp;"h "&amp;TEXT(MOD(ABS(M138),60),"00")&amp;"m")</f>
        <v/>
      </c>
      <c r="J138" s="4" t="n">
        <v>225</v>
      </c>
      <c r="K138" s="4">
        <f>SUMIFS('Rohdaten Tracks'!$J:$J,'Rohdaten Tracks'!$A:$A,$B138)</f>
        <v/>
      </c>
      <c r="L138" s="4">
        <f>K138-J138</f>
        <v/>
      </c>
      <c r="M138" s="4">
        <f>MAX(0,J138-K138)</f>
        <v/>
      </c>
      <c r="N138" s="4" t="inlineStr">
        <is>
          <t>Urlaub</t>
        </is>
      </c>
      <c r="O138" s="4" t="inlineStr">
        <is>
          <t>Urlaub</t>
        </is>
      </c>
      <c r="P138" s="4" t="inlineStr">
        <is>
          <t>abgeschlossen</t>
        </is>
      </c>
    </row>
    <row r="139"/>
    <row r="140">
      <c r="A140" s="20" t="inlineStr">
        <is>
          <t>Summe</t>
        </is>
      </c>
      <c r="B140" s="21" t="n"/>
      <c r="C140" s="21" t="n"/>
      <c r="D140" s="21" t="n"/>
      <c r="E140" s="21" t="n"/>
      <c r="F140" s="20">
        <f>IF(J140="","",IF(J140&lt;0,"-","")&amp;INT(ABS(J140)/60)&amp;"h "&amp;TEXT(MOD(ABS(J140),60),"00")&amp;"m")</f>
        <v/>
      </c>
      <c r="G140" s="20">
        <f>IF(K140="","",IF(K140&lt;0,"-","")&amp;INT(ABS(K140)/60)&amp;"h "&amp;TEXT(MOD(ABS(K140),60),"00")&amp;"m")</f>
        <v/>
      </c>
      <c r="H140" s="22">
        <f>IF(L140="","",IF(L140&lt;0,"-","")&amp;INT(ABS(L140)/60)&amp;"h "&amp;TEXT(MOD(ABS(L140),60),"00")&amp;"m")</f>
        <v/>
      </c>
      <c r="I140" s="20">
        <f>IF(M140="","",IF(M140&lt;0,"-","")&amp;INT(ABS(M140)/60)&amp;"h "&amp;TEXT(MOD(ABS(M140),60),"00")&amp;"m")</f>
        <v/>
      </c>
      <c r="J140" s="20">
        <f>SUM(J2:J138)</f>
        <v/>
      </c>
      <c r="K140" s="20">
        <f>SUM(K2:K138)</f>
        <v/>
      </c>
      <c r="L140" s="20">
        <f>SUM(L2:L138)</f>
        <v/>
      </c>
      <c r="M140" s="20">
        <f>SUM(M2:M138)</f>
        <v/>
      </c>
      <c r="N140" s="21" t="n"/>
      <c r="O140" s="21" t="n"/>
      <c r="P140" s="21" t="n"/>
    </row>
  </sheetData>
  <autoFilter ref="A1:P138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6">
    <cfRule type="expression" priority="9" dxfId="0">
      <formula>$L6&lt;0</formula>
    </cfRule>
    <cfRule type="expression" priority="10" dxfId="1">
      <formula>$L6&gt;0</formula>
    </cfRule>
  </conditionalFormatting>
  <conditionalFormatting sqref="H7">
    <cfRule type="expression" priority="11" dxfId="0">
      <formula>$L7&lt;0</formula>
    </cfRule>
    <cfRule type="expression" priority="12" dxfId="1">
      <formula>$L7&gt;0</formula>
    </cfRule>
  </conditionalFormatting>
  <conditionalFormatting sqref="H8">
    <cfRule type="expression" priority="13" dxfId="0">
      <formula>$L8&lt;0</formula>
    </cfRule>
    <cfRule type="expression" priority="14" dxfId="1">
      <formula>$L8&gt;0</formula>
    </cfRule>
  </conditionalFormatting>
  <conditionalFormatting sqref="H9">
    <cfRule type="expression" priority="15" dxfId="0">
      <formula>$L9&lt;0</formula>
    </cfRule>
    <cfRule type="expression" priority="16" dxfId="1">
      <formula>$L9&gt;0</formula>
    </cfRule>
  </conditionalFormatting>
  <conditionalFormatting sqref="H10">
    <cfRule type="expression" priority="17" dxfId="0">
      <formula>$L10&lt;0</formula>
    </cfRule>
    <cfRule type="expression" priority="18" dxfId="1">
      <formula>$L10&gt;0</formula>
    </cfRule>
  </conditionalFormatting>
  <conditionalFormatting sqref="H11">
    <cfRule type="expression" priority="19" dxfId="0">
      <formula>$L11&lt;0</formula>
    </cfRule>
    <cfRule type="expression" priority="20" dxfId="1">
      <formula>$L11&gt;0</formula>
    </cfRule>
  </conditionalFormatting>
  <conditionalFormatting sqref="H12">
    <cfRule type="expression" priority="21" dxfId="0">
      <formula>$L12&lt;0</formula>
    </cfRule>
    <cfRule type="expression" priority="22" dxfId="1">
      <formula>$L12&gt;0</formula>
    </cfRule>
  </conditionalFormatting>
  <conditionalFormatting sqref="H13">
    <cfRule type="expression" priority="23" dxfId="0">
      <formula>$L13&lt;0</formula>
    </cfRule>
    <cfRule type="expression" priority="24" dxfId="1">
      <formula>$L13&gt;0</formula>
    </cfRule>
  </conditionalFormatting>
  <conditionalFormatting sqref="H14">
    <cfRule type="expression" priority="25" dxfId="0">
      <formula>$L14&lt;0</formula>
    </cfRule>
    <cfRule type="expression" priority="26" dxfId="1">
      <formula>$L14&gt;0</formula>
    </cfRule>
  </conditionalFormatting>
  <conditionalFormatting sqref="H15">
    <cfRule type="expression" priority="27" dxfId="0">
      <formula>$L15&lt;0</formula>
    </cfRule>
    <cfRule type="expression" priority="28" dxfId="1">
      <formula>$L15&gt;0</formula>
    </cfRule>
  </conditionalFormatting>
  <conditionalFormatting sqref="H16">
    <cfRule type="expression" priority="29" dxfId="0">
      <formula>$L16&lt;0</formula>
    </cfRule>
    <cfRule type="expression" priority="30" dxfId="1">
      <formula>$L16&gt;0</formula>
    </cfRule>
  </conditionalFormatting>
  <conditionalFormatting sqref="H17">
    <cfRule type="expression" priority="31" dxfId="0">
      <formula>$L17&lt;0</formula>
    </cfRule>
    <cfRule type="expression" priority="32" dxfId="1">
      <formula>$L17&gt;0</formula>
    </cfRule>
  </conditionalFormatting>
  <conditionalFormatting sqref="H18">
    <cfRule type="expression" priority="33" dxfId="0">
      <formula>$L18&lt;0</formula>
    </cfRule>
    <cfRule type="expression" priority="34" dxfId="1">
      <formula>$L18&gt;0</formula>
    </cfRule>
  </conditionalFormatting>
  <conditionalFormatting sqref="H19">
    <cfRule type="expression" priority="35" dxfId="0">
      <formula>$L19&lt;0</formula>
    </cfRule>
    <cfRule type="expression" priority="36" dxfId="1">
      <formula>$L19&gt;0</formula>
    </cfRule>
  </conditionalFormatting>
  <conditionalFormatting sqref="H20">
    <cfRule type="expression" priority="37" dxfId="0">
      <formula>$L20&lt;0</formula>
    </cfRule>
    <cfRule type="expression" priority="38" dxfId="1">
      <formula>$L20&gt;0</formula>
    </cfRule>
  </conditionalFormatting>
  <conditionalFormatting sqref="H21">
    <cfRule type="expression" priority="39" dxfId="0">
      <formula>$L21&lt;0</formula>
    </cfRule>
    <cfRule type="expression" priority="40" dxfId="1">
      <formula>$L21&gt;0</formula>
    </cfRule>
  </conditionalFormatting>
  <conditionalFormatting sqref="H22">
    <cfRule type="expression" priority="41" dxfId="0">
      <formula>$L22&lt;0</formula>
    </cfRule>
    <cfRule type="expression" priority="42" dxfId="1">
      <formula>$L22&gt;0</formula>
    </cfRule>
  </conditionalFormatting>
  <conditionalFormatting sqref="H23">
    <cfRule type="expression" priority="43" dxfId="0">
      <formula>$L23&lt;0</formula>
    </cfRule>
    <cfRule type="expression" priority="44" dxfId="1">
      <formula>$L23&gt;0</formula>
    </cfRule>
  </conditionalFormatting>
  <conditionalFormatting sqref="H24">
    <cfRule type="expression" priority="45" dxfId="0">
      <formula>$L24&lt;0</formula>
    </cfRule>
    <cfRule type="expression" priority="46" dxfId="1">
      <formula>$L24&gt;0</formula>
    </cfRule>
  </conditionalFormatting>
  <conditionalFormatting sqref="H25">
    <cfRule type="expression" priority="47" dxfId="0">
      <formula>$L25&lt;0</formula>
    </cfRule>
    <cfRule type="expression" priority="48" dxfId="1">
      <formula>$L25&gt;0</formula>
    </cfRule>
  </conditionalFormatting>
  <conditionalFormatting sqref="H26">
    <cfRule type="expression" priority="49" dxfId="0">
      <formula>$L26&lt;0</formula>
    </cfRule>
    <cfRule type="expression" priority="50" dxfId="1">
      <formula>$L26&gt;0</formula>
    </cfRule>
  </conditionalFormatting>
  <conditionalFormatting sqref="H27">
    <cfRule type="expression" priority="51" dxfId="0">
      <formula>$L27&lt;0</formula>
    </cfRule>
    <cfRule type="expression" priority="52" dxfId="1">
      <formula>$L27&gt;0</formula>
    </cfRule>
  </conditionalFormatting>
  <conditionalFormatting sqref="H28">
    <cfRule type="expression" priority="53" dxfId="0">
      <formula>$L28&lt;0</formula>
    </cfRule>
    <cfRule type="expression" priority="54" dxfId="1">
      <formula>$L28&gt;0</formula>
    </cfRule>
  </conditionalFormatting>
  <conditionalFormatting sqref="H29">
    <cfRule type="expression" priority="55" dxfId="0">
      <formula>$L29&lt;0</formula>
    </cfRule>
    <cfRule type="expression" priority="56" dxfId="1">
      <formula>$L29&gt;0</formula>
    </cfRule>
  </conditionalFormatting>
  <conditionalFormatting sqref="H30">
    <cfRule type="expression" priority="57" dxfId="0">
      <formula>$L30&lt;0</formula>
    </cfRule>
    <cfRule type="expression" priority="58" dxfId="1">
      <formula>$L30&gt;0</formula>
    </cfRule>
  </conditionalFormatting>
  <conditionalFormatting sqref="H31">
    <cfRule type="expression" priority="59" dxfId="0">
      <formula>$L31&lt;0</formula>
    </cfRule>
    <cfRule type="expression" priority="60" dxfId="1">
      <formula>$L31&gt;0</formula>
    </cfRule>
  </conditionalFormatting>
  <conditionalFormatting sqref="H32">
    <cfRule type="expression" priority="61" dxfId="0">
      <formula>$L32&lt;0</formula>
    </cfRule>
    <cfRule type="expression" priority="62" dxfId="1">
      <formula>$L32&gt;0</formula>
    </cfRule>
  </conditionalFormatting>
  <conditionalFormatting sqref="H33">
    <cfRule type="expression" priority="63" dxfId="0">
      <formula>$L33&lt;0</formula>
    </cfRule>
    <cfRule type="expression" priority="64" dxfId="1">
      <formula>$L33&gt;0</formula>
    </cfRule>
  </conditionalFormatting>
  <conditionalFormatting sqref="H34">
    <cfRule type="expression" priority="65" dxfId="0">
      <formula>$L34&lt;0</formula>
    </cfRule>
    <cfRule type="expression" priority="66" dxfId="1">
      <formula>$L34&gt;0</formula>
    </cfRule>
  </conditionalFormatting>
  <conditionalFormatting sqref="H35">
    <cfRule type="expression" priority="67" dxfId="0">
      <formula>$L35&lt;0</formula>
    </cfRule>
    <cfRule type="expression" priority="68" dxfId="1">
      <formula>$L35&gt;0</formula>
    </cfRule>
  </conditionalFormatting>
  <conditionalFormatting sqref="H36">
    <cfRule type="expression" priority="69" dxfId="0">
      <formula>$L36&lt;0</formula>
    </cfRule>
    <cfRule type="expression" priority="70" dxfId="1">
      <formula>$L36&gt;0</formula>
    </cfRule>
  </conditionalFormatting>
  <conditionalFormatting sqref="H37">
    <cfRule type="expression" priority="71" dxfId="0">
      <formula>$L37&lt;0</formula>
    </cfRule>
    <cfRule type="expression" priority="72" dxfId="1">
      <formula>$L37&gt;0</formula>
    </cfRule>
  </conditionalFormatting>
  <conditionalFormatting sqref="H38">
    <cfRule type="expression" priority="73" dxfId="0">
      <formula>$L38&lt;0</formula>
    </cfRule>
    <cfRule type="expression" priority="74" dxfId="1">
      <formula>$L38&gt;0</formula>
    </cfRule>
  </conditionalFormatting>
  <conditionalFormatting sqref="H39">
    <cfRule type="expression" priority="75" dxfId="0">
      <formula>$L39&lt;0</formula>
    </cfRule>
    <cfRule type="expression" priority="76" dxfId="1">
      <formula>$L39&gt;0</formula>
    </cfRule>
  </conditionalFormatting>
  <conditionalFormatting sqref="H40">
    <cfRule type="expression" priority="77" dxfId="0">
      <formula>$L40&lt;0</formula>
    </cfRule>
    <cfRule type="expression" priority="78" dxfId="1">
      <formula>$L40&gt;0</formula>
    </cfRule>
  </conditionalFormatting>
  <conditionalFormatting sqref="H41">
    <cfRule type="expression" priority="79" dxfId="0">
      <formula>$L41&lt;0</formula>
    </cfRule>
    <cfRule type="expression" priority="80" dxfId="1">
      <formula>$L41&gt;0</formula>
    </cfRule>
  </conditionalFormatting>
  <conditionalFormatting sqref="H42">
    <cfRule type="expression" priority="81" dxfId="0">
      <formula>$L42&lt;0</formula>
    </cfRule>
    <cfRule type="expression" priority="82" dxfId="1">
      <formula>$L42&gt;0</formula>
    </cfRule>
  </conditionalFormatting>
  <conditionalFormatting sqref="H43">
    <cfRule type="expression" priority="83" dxfId="0">
      <formula>$L43&lt;0</formula>
    </cfRule>
    <cfRule type="expression" priority="84" dxfId="1">
      <formula>$L43&gt;0</formula>
    </cfRule>
  </conditionalFormatting>
  <conditionalFormatting sqref="H44">
    <cfRule type="expression" priority="85" dxfId="0">
      <formula>$L44&lt;0</formula>
    </cfRule>
    <cfRule type="expression" priority="86" dxfId="1">
      <formula>$L44&gt;0</formula>
    </cfRule>
  </conditionalFormatting>
  <conditionalFormatting sqref="H45">
    <cfRule type="expression" priority="87" dxfId="0">
      <formula>$L45&lt;0</formula>
    </cfRule>
    <cfRule type="expression" priority="88" dxfId="1">
      <formula>$L45&gt;0</formula>
    </cfRule>
  </conditionalFormatting>
  <conditionalFormatting sqref="H46">
    <cfRule type="expression" priority="89" dxfId="0">
      <formula>$L46&lt;0</formula>
    </cfRule>
    <cfRule type="expression" priority="90" dxfId="1">
      <formula>$L46&gt;0</formula>
    </cfRule>
  </conditionalFormatting>
  <conditionalFormatting sqref="H47">
    <cfRule type="expression" priority="91" dxfId="0">
      <formula>$L47&lt;0</formula>
    </cfRule>
    <cfRule type="expression" priority="92" dxfId="1">
      <formula>$L47&gt;0</formula>
    </cfRule>
  </conditionalFormatting>
  <conditionalFormatting sqref="H48">
    <cfRule type="expression" priority="93" dxfId="0">
      <formula>$L48&lt;0</formula>
    </cfRule>
    <cfRule type="expression" priority="94" dxfId="1">
      <formula>$L48&gt;0</formula>
    </cfRule>
  </conditionalFormatting>
  <conditionalFormatting sqref="H49">
    <cfRule type="expression" priority="95" dxfId="0">
      <formula>$L49&lt;0</formula>
    </cfRule>
    <cfRule type="expression" priority="96" dxfId="1">
      <formula>$L49&gt;0</formula>
    </cfRule>
  </conditionalFormatting>
  <conditionalFormatting sqref="H50">
    <cfRule type="expression" priority="97" dxfId="0">
      <formula>$L50&lt;0</formula>
    </cfRule>
    <cfRule type="expression" priority="98" dxfId="1">
      <formula>$L50&gt;0</formula>
    </cfRule>
  </conditionalFormatting>
  <conditionalFormatting sqref="H51">
    <cfRule type="expression" priority="99" dxfId="0">
      <formula>$L51&lt;0</formula>
    </cfRule>
    <cfRule type="expression" priority="100" dxfId="1">
      <formula>$L51&gt;0</formula>
    </cfRule>
  </conditionalFormatting>
  <conditionalFormatting sqref="H52">
    <cfRule type="expression" priority="101" dxfId="0">
      <formula>$L52&lt;0</formula>
    </cfRule>
    <cfRule type="expression" priority="102" dxfId="1">
      <formula>$L52&gt;0</formula>
    </cfRule>
  </conditionalFormatting>
  <conditionalFormatting sqref="H53">
    <cfRule type="expression" priority="103" dxfId="0">
      <formula>$L53&lt;0</formula>
    </cfRule>
    <cfRule type="expression" priority="104" dxfId="1">
      <formula>$L53&gt;0</formula>
    </cfRule>
  </conditionalFormatting>
  <conditionalFormatting sqref="H54">
    <cfRule type="expression" priority="105" dxfId="0">
      <formula>$L54&lt;0</formula>
    </cfRule>
    <cfRule type="expression" priority="106" dxfId="1">
      <formula>$L54&gt;0</formula>
    </cfRule>
  </conditionalFormatting>
  <conditionalFormatting sqref="H55">
    <cfRule type="expression" priority="107" dxfId="0">
      <formula>$L55&lt;0</formula>
    </cfRule>
    <cfRule type="expression" priority="108" dxfId="1">
      <formula>$L55&gt;0</formula>
    </cfRule>
  </conditionalFormatting>
  <conditionalFormatting sqref="H56">
    <cfRule type="expression" priority="109" dxfId="0">
      <formula>$L56&lt;0</formula>
    </cfRule>
    <cfRule type="expression" priority="110" dxfId="1">
      <formula>$L56&gt;0</formula>
    </cfRule>
  </conditionalFormatting>
  <conditionalFormatting sqref="H57">
    <cfRule type="expression" priority="111" dxfId="0">
      <formula>$L57&lt;0</formula>
    </cfRule>
    <cfRule type="expression" priority="112" dxfId="1">
      <formula>$L57&gt;0</formula>
    </cfRule>
  </conditionalFormatting>
  <conditionalFormatting sqref="H58">
    <cfRule type="expression" priority="113" dxfId="0">
      <formula>$L58&lt;0</formula>
    </cfRule>
    <cfRule type="expression" priority="114" dxfId="1">
      <formula>$L58&gt;0</formula>
    </cfRule>
  </conditionalFormatting>
  <conditionalFormatting sqref="H59">
    <cfRule type="expression" priority="115" dxfId="0">
      <formula>$L59&lt;0</formula>
    </cfRule>
    <cfRule type="expression" priority="116" dxfId="1">
      <formula>$L59&gt;0</formula>
    </cfRule>
  </conditionalFormatting>
  <conditionalFormatting sqref="H60">
    <cfRule type="expression" priority="117" dxfId="0">
      <formula>$L60&lt;0</formula>
    </cfRule>
    <cfRule type="expression" priority="118" dxfId="1">
      <formula>$L60&gt;0</formula>
    </cfRule>
  </conditionalFormatting>
  <conditionalFormatting sqref="H61">
    <cfRule type="expression" priority="119" dxfId="0">
      <formula>$L61&lt;0</formula>
    </cfRule>
    <cfRule type="expression" priority="120" dxfId="1">
      <formula>$L61&gt;0</formula>
    </cfRule>
  </conditionalFormatting>
  <conditionalFormatting sqref="H62">
    <cfRule type="expression" priority="121" dxfId="0">
      <formula>$L62&lt;0</formula>
    </cfRule>
    <cfRule type="expression" priority="122" dxfId="1">
      <formula>$L62&gt;0</formula>
    </cfRule>
  </conditionalFormatting>
  <conditionalFormatting sqref="H63">
    <cfRule type="expression" priority="123" dxfId="0">
      <formula>$L63&lt;0</formula>
    </cfRule>
    <cfRule type="expression" priority="124" dxfId="1">
      <formula>$L63&gt;0</formula>
    </cfRule>
  </conditionalFormatting>
  <conditionalFormatting sqref="H64">
    <cfRule type="expression" priority="125" dxfId="0">
      <formula>$L64&lt;0</formula>
    </cfRule>
    <cfRule type="expression" priority="126" dxfId="1">
      <formula>$L64&gt;0</formula>
    </cfRule>
  </conditionalFormatting>
  <conditionalFormatting sqref="H65">
    <cfRule type="expression" priority="127" dxfId="0">
      <formula>$L65&lt;0</formula>
    </cfRule>
    <cfRule type="expression" priority="128" dxfId="1">
      <formula>$L65&gt;0</formula>
    </cfRule>
  </conditionalFormatting>
  <conditionalFormatting sqref="H66">
    <cfRule type="expression" priority="129" dxfId="0">
      <formula>$L66&lt;0</formula>
    </cfRule>
    <cfRule type="expression" priority="130" dxfId="1">
      <formula>$L66&gt;0</formula>
    </cfRule>
  </conditionalFormatting>
  <conditionalFormatting sqref="H67">
    <cfRule type="expression" priority="131" dxfId="0">
      <formula>$L67&lt;0</formula>
    </cfRule>
    <cfRule type="expression" priority="132" dxfId="1">
      <formula>$L67&gt;0</formula>
    </cfRule>
  </conditionalFormatting>
  <conditionalFormatting sqref="H68">
    <cfRule type="expression" priority="133" dxfId="0">
      <formula>$L68&lt;0</formula>
    </cfRule>
    <cfRule type="expression" priority="134" dxfId="1">
      <formula>$L68&gt;0</formula>
    </cfRule>
  </conditionalFormatting>
  <conditionalFormatting sqref="H69">
    <cfRule type="expression" priority="135" dxfId="0">
      <formula>$L69&lt;0</formula>
    </cfRule>
    <cfRule type="expression" priority="136" dxfId="1">
      <formula>$L69&gt;0</formula>
    </cfRule>
  </conditionalFormatting>
  <conditionalFormatting sqref="H70">
    <cfRule type="expression" priority="137" dxfId="0">
      <formula>$L70&lt;0</formula>
    </cfRule>
    <cfRule type="expression" priority="138" dxfId="1">
      <formula>$L70&gt;0</formula>
    </cfRule>
  </conditionalFormatting>
  <conditionalFormatting sqref="H71">
    <cfRule type="expression" priority="139" dxfId="0">
      <formula>$L71&lt;0</formula>
    </cfRule>
    <cfRule type="expression" priority="140" dxfId="1">
      <formula>$L71&gt;0</formula>
    </cfRule>
  </conditionalFormatting>
  <conditionalFormatting sqref="H72">
    <cfRule type="expression" priority="141" dxfId="0">
      <formula>$L72&lt;0</formula>
    </cfRule>
    <cfRule type="expression" priority="142" dxfId="1">
      <formula>$L72&gt;0</formula>
    </cfRule>
  </conditionalFormatting>
  <conditionalFormatting sqref="H73">
    <cfRule type="expression" priority="143" dxfId="0">
      <formula>$L73&lt;0</formula>
    </cfRule>
    <cfRule type="expression" priority="144" dxfId="1">
      <formula>$L73&gt;0</formula>
    </cfRule>
  </conditionalFormatting>
  <conditionalFormatting sqref="H74">
    <cfRule type="expression" priority="145" dxfId="0">
      <formula>$L74&lt;0</formula>
    </cfRule>
    <cfRule type="expression" priority="146" dxfId="1">
      <formula>$L74&gt;0</formula>
    </cfRule>
  </conditionalFormatting>
  <conditionalFormatting sqref="H75">
    <cfRule type="expression" priority="147" dxfId="0">
      <formula>$L75&lt;0</formula>
    </cfRule>
    <cfRule type="expression" priority="148" dxfId="1">
      <formula>$L75&gt;0</formula>
    </cfRule>
  </conditionalFormatting>
  <conditionalFormatting sqref="H76">
    <cfRule type="expression" priority="149" dxfId="0">
      <formula>$L76&lt;0</formula>
    </cfRule>
    <cfRule type="expression" priority="150" dxfId="1">
      <formula>$L76&gt;0</formula>
    </cfRule>
  </conditionalFormatting>
  <conditionalFormatting sqref="H77">
    <cfRule type="expression" priority="151" dxfId="0">
      <formula>$L77&lt;0</formula>
    </cfRule>
    <cfRule type="expression" priority="152" dxfId="1">
      <formula>$L77&gt;0</formula>
    </cfRule>
  </conditionalFormatting>
  <conditionalFormatting sqref="H78">
    <cfRule type="expression" priority="153" dxfId="0">
      <formula>$L78&lt;0</formula>
    </cfRule>
    <cfRule type="expression" priority="154" dxfId="1">
      <formula>$L78&gt;0</formula>
    </cfRule>
  </conditionalFormatting>
  <conditionalFormatting sqref="H79">
    <cfRule type="expression" priority="155" dxfId="0">
      <formula>$L79&lt;0</formula>
    </cfRule>
    <cfRule type="expression" priority="156" dxfId="1">
      <formula>$L79&gt;0</formula>
    </cfRule>
  </conditionalFormatting>
  <conditionalFormatting sqref="H80">
    <cfRule type="expression" priority="157" dxfId="0">
      <formula>$L80&lt;0</formula>
    </cfRule>
    <cfRule type="expression" priority="158" dxfId="1">
      <formula>$L80&gt;0</formula>
    </cfRule>
  </conditionalFormatting>
  <conditionalFormatting sqref="H81">
    <cfRule type="expression" priority="159" dxfId="0">
      <formula>$L81&lt;0</formula>
    </cfRule>
    <cfRule type="expression" priority="160" dxfId="1">
      <formula>$L81&gt;0</formula>
    </cfRule>
  </conditionalFormatting>
  <conditionalFormatting sqref="H82">
    <cfRule type="expression" priority="161" dxfId="0">
      <formula>$L82&lt;0</formula>
    </cfRule>
    <cfRule type="expression" priority="162" dxfId="1">
      <formula>$L82&gt;0</formula>
    </cfRule>
  </conditionalFormatting>
  <conditionalFormatting sqref="H83">
    <cfRule type="expression" priority="163" dxfId="0">
      <formula>$L83&lt;0</formula>
    </cfRule>
    <cfRule type="expression" priority="164" dxfId="1">
      <formula>$L83&gt;0</formula>
    </cfRule>
  </conditionalFormatting>
  <conditionalFormatting sqref="H84">
    <cfRule type="expression" priority="165" dxfId="0">
      <formula>$L84&lt;0</formula>
    </cfRule>
    <cfRule type="expression" priority="166" dxfId="1">
      <formula>$L84&gt;0</formula>
    </cfRule>
  </conditionalFormatting>
  <conditionalFormatting sqref="H85">
    <cfRule type="expression" priority="167" dxfId="0">
      <formula>$L85&lt;0</formula>
    </cfRule>
    <cfRule type="expression" priority="168" dxfId="1">
      <formula>$L85&gt;0</formula>
    </cfRule>
  </conditionalFormatting>
  <conditionalFormatting sqref="H86">
    <cfRule type="expression" priority="169" dxfId="0">
      <formula>$L86&lt;0</formula>
    </cfRule>
    <cfRule type="expression" priority="170" dxfId="1">
      <formula>$L86&gt;0</formula>
    </cfRule>
  </conditionalFormatting>
  <conditionalFormatting sqref="H87">
    <cfRule type="expression" priority="171" dxfId="0">
      <formula>$L87&lt;0</formula>
    </cfRule>
    <cfRule type="expression" priority="172" dxfId="1">
      <formula>$L87&gt;0</formula>
    </cfRule>
  </conditionalFormatting>
  <conditionalFormatting sqref="H88">
    <cfRule type="expression" priority="173" dxfId="0">
      <formula>$L88&lt;0</formula>
    </cfRule>
    <cfRule type="expression" priority="174" dxfId="1">
      <formula>$L88&gt;0</formula>
    </cfRule>
  </conditionalFormatting>
  <conditionalFormatting sqref="H89">
    <cfRule type="expression" priority="175" dxfId="0">
      <formula>$L89&lt;0</formula>
    </cfRule>
    <cfRule type="expression" priority="176" dxfId="1">
      <formula>$L89&gt;0</formula>
    </cfRule>
  </conditionalFormatting>
  <conditionalFormatting sqref="H90">
    <cfRule type="expression" priority="177" dxfId="0">
      <formula>$L90&lt;0</formula>
    </cfRule>
    <cfRule type="expression" priority="178" dxfId="1">
      <formula>$L90&gt;0</formula>
    </cfRule>
  </conditionalFormatting>
  <conditionalFormatting sqref="H91">
    <cfRule type="expression" priority="179" dxfId="0">
      <formula>$L91&lt;0</formula>
    </cfRule>
    <cfRule type="expression" priority="180" dxfId="1">
      <formula>$L91&gt;0</formula>
    </cfRule>
  </conditionalFormatting>
  <conditionalFormatting sqref="H92">
    <cfRule type="expression" priority="181" dxfId="0">
      <formula>$L92&lt;0</formula>
    </cfRule>
    <cfRule type="expression" priority="182" dxfId="1">
      <formula>$L92&gt;0</formula>
    </cfRule>
  </conditionalFormatting>
  <conditionalFormatting sqref="H93">
    <cfRule type="expression" priority="183" dxfId="0">
      <formula>$L93&lt;0</formula>
    </cfRule>
    <cfRule type="expression" priority="184" dxfId="1">
      <formula>$L93&gt;0</formula>
    </cfRule>
  </conditionalFormatting>
  <conditionalFormatting sqref="H94">
    <cfRule type="expression" priority="185" dxfId="0">
      <formula>$L94&lt;0</formula>
    </cfRule>
    <cfRule type="expression" priority="186" dxfId="1">
      <formula>$L94&gt;0</formula>
    </cfRule>
  </conditionalFormatting>
  <conditionalFormatting sqref="H95">
    <cfRule type="expression" priority="187" dxfId="0">
      <formula>$L95&lt;0</formula>
    </cfRule>
    <cfRule type="expression" priority="188" dxfId="1">
      <formula>$L95&gt;0</formula>
    </cfRule>
  </conditionalFormatting>
  <conditionalFormatting sqref="H96">
    <cfRule type="expression" priority="189" dxfId="0">
      <formula>$L96&lt;0</formula>
    </cfRule>
    <cfRule type="expression" priority="190" dxfId="1">
      <formula>$L96&gt;0</formula>
    </cfRule>
  </conditionalFormatting>
  <conditionalFormatting sqref="H97">
    <cfRule type="expression" priority="191" dxfId="0">
      <formula>$L97&lt;0</formula>
    </cfRule>
    <cfRule type="expression" priority="192" dxfId="1">
      <formula>$L97&gt;0</formula>
    </cfRule>
  </conditionalFormatting>
  <conditionalFormatting sqref="H98">
    <cfRule type="expression" priority="193" dxfId="0">
      <formula>$L98&lt;0</formula>
    </cfRule>
    <cfRule type="expression" priority="194" dxfId="1">
      <formula>$L98&gt;0</formula>
    </cfRule>
  </conditionalFormatting>
  <conditionalFormatting sqref="H99">
    <cfRule type="expression" priority="195" dxfId="0">
      <formula>$L99&lt;0</formula>
    </cfRule>
    <cfRule type="expression" priority="196" dxfId="1">
      <formula>$L99&gt;0</formula>
    </cfRule>
  </conditionalFormatting>
  <conditionalFormatting sqref="H100">
    <cfRule type="expression" priority="197" dxfId="0">
      <formula>$L100&lt;0</formula>
    </cfRule>
    <cfRule type="expression" priority="198" dxfId="1">
      <formula>$L100&gt;0</formula>
    </cfRule>
  </conditionalFormatting>
  <conditionalFormatting sqref="H101">
    <cfRule type="expression" priority="199" dxfId="0">
      <formula>$L101&lt;0</formula>
    </cfRule>
    <cfRule type="expression" priority="200" dxfId="1">
      <formula>$L101&gt;0</formula>
    </cfRule>
  </conditionalFormatting>
  <conditionalFormatting sqref="H102">
    <cfRule type="expression" priority="201" dxfId="0">
      <formula>$L102&lt;0</formula>
    </cfRule>
    <cfRule type="expression" priority="202" dxfId="1">
      <formula>$L102&gt;0</formula>
    </cfRule>
  </conditionalFormatting>
  <conditionalFormatting sqref="H103">
    <cfRule type="expression" priority="203" dxfId="0">
      <formula>$L103&lt;0</formula>
    </cfRule>
    <cfRule type="expression" priority="204" dxfId="1">
      <formula>$L103&gt;0</formula>
    </cfRule>
  </conditionalFormatting>
  <conditionalFormatting sqref="H104">
    <cfRule type="expression" priority="205" dxfId="0">
      <formula>$L104&lt;0</formula>
    </cfRule>
    <cfRule type="expression" priority="206" dxfId="1">
      <formula>$L104&gt;0</formula>
    </cfRule>
  </conditionalFormatting>
  <conditionalFormatting sqref="H105">
    <cfRule type="expression" priority="207" dxfId="0">
      <formula>$L105&lt;0</formula>
    </cfRule>
    <cfRule type="expression" priority="208" dxfId="1">
      <formula>$L105&gt;0</formula>
    </cfRule>
  </conditionalFormatting>
  <conditionalFormatting sqref="H106">
    <cfRule type="expression" priority="209" dxfId="0">
      <formula>$L106&lt;0</formula>
    </cfRule>
    <cfRule type="expression" priority="210" dxfId="1">
      <formula>$L106&gt;0</formula>
    </cfRule>
  </conditionalFormatting>
  <conditionalFormatting sqref="H107">
    <cfRule type="expression" priority="211" dxfId="0">
      <formula>$L107&lt;0</formula>
    </cfRule>
    <cfRule type="expression" priority="212" dxfId="1">
      <formula>$L107&gt;0</formula>
    </cfRule>
  </conditionalFormatting>
  <conditionalFormatting sqref="H108">
    <cfRule type="expression" priority="213" dxfId="0">
      <formula>$L108&lt;0</formula>
    </cfRule>
    <cfRule type="expression" priority="214" dxfId="1">
      <formula>$L108&gt;0</formula>
    </cfRule>
  </conditionalFormatting>
  <conditionalFormatting sqref="H109">
    <cfRule type="expression" priority="215" dxfId="0">
      <formula>$L109&lt;0</formula>
    </cfRule>
    <cfRule type="expression" priority="216" dxfId="1">
      <formula>$L109&gt;0</formula>
    </cfRule>
  </conditionalFormatting>
  <conditionalFormatting sqref="H110">
    <cfRule type="expression" priority="217" dxfId="0">
      <formula>$L110&lt;0</formula>
    </cfRule>
    <cfRule type="expression" priority="218" dxfId="1">
      <formula>$L110&gt;0</formula>
    </cfRule>
  </conditionalFormatting>
  <conditionalFormatting sqref="H111">
    <cfRule type="expression" priority="219" dxfId="0">
      <formula>$L111&lt;0</formula>
    </cfRule>
    <cfRule type="expression" priority="220" dxfId="1">
      <formula>$L111&gt;0</formula>
    </cfRule>
  </conditionalFormatting>
  <conditionalFormatting sqref="H112">
    <cfRule type="expression" priority="221" dxfId="0">
      <formula>$L112&lt;0</formula>
    </cfRule>
    <cfRule type="expression" priority="222" dxfId="1">
      <formula>$L112&gt;0</formula>
    </cfRule>
  </conditionalFormatting>
  <conditionalFormatting sqref="H113">
    <cfRule type="expression" priority="223" dxfId="0">
      <formula>$L113&lt;0</formula>
    </cfRule>
    <cfRule type="expression" priority="224" dxfId="1">
      <formula>$L113&gt;0</formula>
    </cfRule>
  </conditionalFormatting>
  <conditionalFormatting sqref="H114">
    <cfRule type="expression" priority="225" dxfId="0">
      <formula>$L114&lt;0</formula>
    </cfRule>
    <cfRule type="expression" priority="226" dxfId="1">
      <formula>$L114&gt;0</formula>
    </cfRule>
  </conditionalFormatting>
  <conditionalFormatting sqref="H115">
    <cfRule type="expression" priority="227" dxfId="0">
      <formula>$L115&lt;0</formula>
    </cfRule>
    <cfRule type="expression" priority="228" dxfId="1">
      <formula>$L115&gt;0</formula>
    </cfRule>
  </conditionalFormatting>
  <conditionalFormatting sqref="H116">
    <cfRule type="expression" priority="229" dxfId="0">
      <formula>$L116&lt;0</formula>
    </cfRule>
    <cfRule type="expression" priority="230" dxfId="1">
      <formula>$L116&gt;0</formula>
    </cfRule>
  </conditionalFormatting>
  <conditionalFormatting sqref="H117">
    <cfRule type="expression" priority="231" dxfId="0">
      <formula>$L117&lt;0</formula>
    </cfRule>
    <cfRule type="expression" priority="232" dxfId="1">
      <formula>$L117&gt;0</formula>
    </cfRule>
  </conditionalFormatting>
  <conditionalFormatting sqref="H118">
    <cfRule type="expression" priority="233" dxfId="0">
      <formula>$L118&lt;0</formula>
    </cfRule>
    <cfRule type="expression" priority="234" dxfId="1">
      <formula>$L118&gt;0</formula>
    </cfRule>
  </conditionalFormatting>
  <conditionalFormatting sqref="H119">
    <cfRule type="expression" priority="235" dxfId="0">
      <formula>$L119&lt;0</formula>
    </cfRule>
    <cfRule type="expression" priority="236" dxfId="1">
      <formula>$L119&gt;0</formula>
    </cfRule>
  </conditionalFormatting>
  <conditionalFormatting sqref="H120">
    <cfRule type="expression" priority="237" dxfId="0">
      <formula>$L120&lt;0</formula>
    </cfRule>
    <cfRule type="expression" priority="238" dxfId="1">
      <formula>$L120&gt;0</formula>
    </cfRule>
  </conditionalFormatting>
  <conditionalFormatting sqref="H121">
    <cfRule type="expression" priority="239" dxfId="0">
      <formula>$L121&lt;0</formula>
    </cfRule>
    <cfRule type="expression" priority="240" dxfId="1">
      <formula>$L121&gt;0</formula>
    </cfRule>
  </conditionalFormatting>
  <conditionalFormatting sqref="H122">
    <cfRule type="expression" priority="241" dxfId="0">
      <formula>$L122&lt;0</formula>
    </cfRule>
    <cfRule type="expression" priority="242" dxfId="1">
      <formula>$L122&gt;0</formula>
    </cfRule>
  </conditionalFormatting>
  <conditionalFormatting sqref="H123">
    <cfRule type="expression" priority="243" dxfId="0">
      <formula>$L123&lt;0</formula>
    </cfRule>
    <cfRule type="expression" priority="244" dxfId="1">
      <formula>$L123&gt;0</formula>
    </cfRule>
  </conditionalFormatting>
  <conditionalFormatting sqref="H124">
    <cfRule type="expression" priority="245" dxfId="0">
      <formula>$L124&lt;0</formula>
    </cfRule>
    <cfRule type="expression" priority="246" dxfId="1">
      <formula>$L124&gt;0</formula>
    </cfRule>
  </conditionalFormatting>
  <conditionalFormatting sqref="H125">
    <cfRule type="expression" priority="247" dxfId="0">
      <formula>$L125&lt;0</formula>
    </cfRule>
    <cfRule type="expression" priority="248" dxfId="1">
      <formula>$L125&gt;0</formula>
    </cfRule>
  </conditionalFormatting>
  <conditionalFormatting sqref="H126">
    <cfRule type="expression" priority="249" dxfId="0">
      <formula>$L126&lt;0</formula>
    </cfRule>
    <cfRule type="expression" priority="250" dxfId="1">
      <formula>$L126&gt;0</formula>
    </cfRule>
  </conditionalFormatting>
  <conditionalFormatting sqref="H127">
    <cfRule type="expression" priority="251" dxfId="0">
      <formula>$L127&lt;0</formula>
    </cfRule>
    <cfRule type="expression" priority="252" dxfId="1">
      <formula>$L127&gt;0</formula>
    </cfRule>
  </conditionalFormatting>
  <conditionalFormatting sqref="H128">
    <cfRule type="expression" priority="253" dxfId="0">
      <formula>$L128&lt;0</formula>
    </cfRule>
    <cfRule type="expression" priority="254" dxfId="1">
      <formula>$L128&gt;0</formula>
    </cfRule>
  </conditionalFormatting>
  <conditionalFormatting sqref="H129">
    <cfRule type="expression" priority="255" dxfId="0">
      <formula>$L129&lt;0</formula>
    </cfRule>
    <cfRule type="expression" priority="256" dxfId="1">
      <formula>$L129&gt;0</formula>
    </cfRule>
  </conditionalFormatting>
  <conditionalFormatting sqref="H130">
    <cfRule type="expression" priority="257" dxfId="0">
      <formula>$L130&lt;0</formula>
    </cfRule>
    <cfRule type="expression" priority="258" dxfId="1">
      <formula>$L130&gt;0</formula>
    </cfRule>
  </conditionalFormatting>
  <conditionalFormatting sqref="H131">
    <cfRule type="expression" priority="259" dxfId="0">
      <formula>$L131&lt;0</formula>
    </cfRule>
    <cfRule type="expression" priority="260" dxfId="1">
      <formula>$L131&gt;0</formula>
    </cfRule>
  </conditionalFormatting>
  <conditionalFormatting sqref="H132">
    <cfRule type="expression" priority="261" dxfId="0">
      <formula>$L132&lt;0</formula>
    </cfRule>
    <cfRule type="expression" priority="262" dxfId="1">
      <formula>$L132&gt;0</formula>
    </cfRule>
  </conditionalFormatting>
  <conditionalFormatting sqref="H133">
    <cfRule type="expression" priority="263" dxfId="0">
      <formula>$L133&lt;0</formula>
    </cfRule>
    <cfRule type="expression" priority="264" dxfId="1">
      <formula>$L133&gt;0</formula>
    </cfRule>
  </conditionalFormatting>
  <conditionalFormatting sqref="H134">
    <cfRule type="expression" priority="265" dxfId="0">
      <formula>$L134&lt;0</formula>
    </cfRule>
    <cfRule type="expression" priority="266" dxfId="1">
      <formula>$L134&gt;0</formula>
    </cfRule>
  </conditionalFormatting>
  <conditionalFormatting sqref="H135">
    <cfRule type="expression" priority="267" dxfId="0">
      <formula>$L135&lt;0</formula>
    </cfRule>
    <cfRule type="expression" priority="268" dxfId="1">
      <formula>$L135&gt;0</formula>
    </cfRule>
  </conditionalFormatting>
  <conditionalFormatting sqref="H136">
    <cfRule type="expression" priority="269" dxfId="0">
      <formula>$L136&lt;0</formula>
    </cfRule>
    <cfRule type="expression" priority="270" dxfId="1">
      <formula>$L136&gt;0</formula>
    </cfRule>
  </conditionalFormatting>
  <conditionalFormatting sqref="H137">
    <cfRule type="expression" priority="271" dxfId="0">
      <formula>$L137&lt;0</formula>
    </cfRule>
    <cfRule type="expression" priority="272" dxfId="1">
      <formula>$L137&gt;0</formula>
    </cfRule>
  </conditionalFormatting>
  <conditionalFormatting sqref="H138">
    <cfRule type="expression" priority="273" dxfId="0">
      <formula>$L138&lt;0</formula>
    </cfRule>
    <cfRule type="expression" priority="274" dxfId="1">
      <formula>$L138&gt;0</formula>
    </cfRule>
  </conditionalFormatting>
  <conditionalFormatting sqref="H140">
    <cfRule type="expression" priority="275" dxfId="0">
      <formula>$L140&lt;0</formula>
    </cfRule>
    <cfRule type="expression" priority="276" dxfId="1">
      <formula>$L140&gt;0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21" customWidth="1" min="14" max="14"/>
    <col width="28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11" t="n">
        <v>1</v>
      </c>
      <c r="B2" s="12" t="n">
        <v>46023</v>
      </c>
      <c r="C2" s="11" t="inlineStr">
        <is>
          <t>Januar</t>
        </is>
      </c>
      <c r="D2" s="11" t="inlineStr"/>
      <c r="E2" s="11" t="inlineStr"/>
      <c r="F2" s="11">
        <f>IF(J2="","",IF(J2&lt;0,"-","")&amp;INT(ABS(J2)/60)&amp;"h "&amp;TEXT(MOD(ABS(J2),60),"00")&amp;"m")</f>
        <v/>
      </c>
      <c r="G2" s="11">
        <f>IF(K2="","",IF(K2&lt;0,"-","")&amp;INT(ABS(K2)/60)&amp;"h "&amp;TEXT(MOD(ABS(K2),60),"00")&amp;"m")</f>
        <v/>
      </c>
      <c r="H2" s="4">
        <f>IF(L2="","",IF(L2&lt;0,"-","")&amp;INT(ABS(L2)/60)&amp;"h "&amp;TEXT(MOD(ABS(L2),60),"00")&amp;"m")</f>
        <v/>
      </c>
      <c r="I2" s="11">
        <f>IF(M2="","",IF(M2&lt;0,"-","")&amp;INT(ABS(M2)/60)&amp;"h "&amp;TEXT(MOD(ABS(M2),60),"00")&amp;"m")</f>
        <v/>
      </c>
      <c r="J2" s="11" t="n">
        <v>450</v>
      </c>
      <c r="K2" s="11">
        <f>SUMIFS('Rohdaten Tracks'!$J:$J,'Rohdaten Tracks'!$A:$A,$B2)</f>
        <v/>
      </c>
      <c r="L2" s="11">
        <f>K2-J2</f>
        <v/>
      </c>
      <c r="M2" s="11">
        <f>MAX(0,J2-K2)</f>
        <v/>
      </c>
      <c r="N2" s="11" t="inlineStr">
        <is>
          <t>Neujahr</t>
        </is>
      </c>
      <c r="O2" s="11" t="inlineStr">
        <is>
          <t>Überstunden, Feiertag</t>
        </is>
      </c>
      <c r="P2" s="11" t="inlineStr">
        <is>
          <t>abgeschlossen</t>
        </is>
      </c>
    </row>
    <row r="3">
      <c r="A3" s="4" t="n">
        <v>1</v>
      </c>
      <c r="B3" s="13" t="n">
        <v>46024</v>
      </c>
      <c r="C3" s="4" t="inlineStr">
        <is>
          <t>Januar</t>
        </is>
      </c>
      <c r="D3" s="4" t="inlineStr"/>
      <c r="E3" s="4" t="inlineStr"/>
      <c r="F3" s="4">
        <f>IF(J3="","",IF(J3&lt;0,"-","")&amp;INT(ABS(J3)/60)&amp;"h "&amp;TEXT(MOD(ABS(J3),60),"00")&amp;"m")</f>
        <v/>
      </c>
      <c r="G3" s="4">
        <f>IF(K3="","",IF(K3&lt;0,"-","")&amp;INT(ABS(K3)/60)&amp;"h "&amp;TEXT(MOD(ABS(K3),60),"00")&amp;"m")</f>
        <v/>
      </c>
      <c r="H3" s="4">
        <f>IF(L3="","",IF(L3&lt;0,"-","")&amp;INT(ABS(L3)/60)&amp;"h "&amp;TEXT(MOD(ABS(L3),60),"00")&amp;"m")</f>
        <v/>
      </c>
      <c r="I3" s="4">
        <f>IF(M3="","",IF(M3&lt;0,"-","")&amp;INT(ABS(M3)/60)&amp;"h "&amp;TEXT(MOD(ABS(M3),60),"00")&amp;"m")</f>
        <v/>
      </c>
      <c r="J3" s="4" t="n">
        <v>450</v>
      </c>
      <c r="K3" s="4">
        <f>SUMIFS('Rohdaten Tracks'!$J:$J,'Rohdaten Tracks'!$A:$A,$B3)</f>
        <v/>
      </c>
      <c r="L3" s="4">
        <f>K3-J3</f>
        <v/>
      </c>
      <c r="M3" s="4">
        <f>MAX(0,J3-K3)</f>
        <v/>
      </c>
      <c r="N3" s="4" t="inlineStr">
        <is>
          <t>Urlaub</t>
        </is>
      </c>
      <c r="O3" s="4" t="inlineStr">
        <is>
          <t>Urlaub</t>
        </is>
      </c>
      <c r="P3" s="4" t="inlineStr">
        <is>
          <t>abgeschlossen</t>
        </is>
      </c>
    </row>
    <row r="4">
      <c r="A4" s="14" t="n">
        <v>2</v>
      </c>
      <c r="B4" s="15" t="n">
        <v>46027</v>
      </c>
      <c r="C4" s="14" t="inlineStr">
        <is>
          <t>Januar</t>
        </is>
      </c>
      <c r="D4" s="14" t="inlineStr">
        <is>
          <t>06:00</t>
        </is>
      </c>
      <c r="E4" s="14" t="inlineStr">
        <is>
          <t>15:15</t>
        </is>
      </c>
      <c r="F4" s="14">
        <f>IF(J4="","",IF(J4&lt;0,"-","")&amp;INT(ABS(J4)/60)&amp;"h "&amp;TEXT(MOD(ABS(J4),60),"00")&amp;"m")</f>
        <v/>
      </c>
      <c r="G4" s="14">
        <f>IF(K4="","",IF(K4&lt;0,"-","")&amp;INT(ABS(K4)/60)&amp;"h "&amp;TEXT(MOD(ABS(K4),60),"00")&amp;"m")</f>
        <v/>
      </c>
      <c r="H4" s="4">
        <f>IF(L4="","",IF(L4&lt;0,"-","")&amp;INT(ABS(L4)/60)&amp;"h "&amp;TEXT(MOD(ABS(L4),60),"00")&amp;"m")</f>
        <v/>
      </c>
      <c r="I4" s="14">
        <f>IF(M4="","",IF(M4&lt;0,"-","")&amp;INT(ABS(M4)/60)&amp;"h "&amp;TEXT(MOD(ABS(M4),60),"00")&amp;"m")</f>
        <v/>
      </c>
      <c r="J4" s="14" t="n">
        <v>450</v>
      </c>
      <c r="K4" s="14">
        <f>SUMIFS('Rohdaten Tracks'!$J:$J,'Rohdaten Tracks'!$A:$A,$B4)</f>
        <v/>
      </c>
      <c r="L4" s="14">
        <f>K4-J4</f>
        <v/>
      </c>
      <c r="M4" s="14">
        <f>MAX(0,J4-K4)</f>
        <v/>
      </c>
      <c r="N4" s="14" t="inlineStr">
        <is>
          <t>Büro</t>
        </is>
      </c>
      <c r="O4" s="14" t="inlineStr">
        <is>
          <t>Büro, Pause</t>
        </is>
      </c>
      <c r="P4" s="14" t="inlineStr">
        <is>
          <t>abgeschlossen</t>
        </is>
      </c>
    </row>
    <row r="5">
      <c r="A5" s="14" t="n">
        <v>2</v>
      </c>
      <c r="B5" s="15" t="n">
        <v>46028</v>
      </c>
      <c r="C5" s="14" t="inlineStr">
        <is>
          <t>Januar</t>
        </is>
      </c>
      <c r="D5" s="14" t="inlineStr">
        <is>
          <t>09:45</t>
        </is>
      </c>
      <c r="E5" s="14" t="inlineStr">
        <is>
          <t>15:30</t>
        </is>
      </c>
      <c r="F5" s="14">
        <f>IF(J5="","",IF(J5&lt;0,"-","")&amp;INT(ABS(J5)/60)&amp;"h "&amp;TEXT(MOD(ABS(J5),60),"00")&amp;"m")</f>
        <v/>
      </c>
      <c r="G5" s="14">
        <f>IF(K5="","",IF(K5&lt;0,"-","")&amp;INT(ABS(K5)/60)&amp;"h "&amp;TEXT(MOD(ABS(K5),60),"00")&amp;"m")</f>
        <v/>
      </c>
      <c r="H5" s="5">
        <f>IF(L5="","",IF(L5&lt;0,"-","")&amp;INT(ABS(L5)/60)&amp;"h "&amp;TEXT(MOD(ABS(L5),60),"00")&amp;"m")</f>
        <v/>
      </c>
      <c r="I5" s="14">
        <f>IF(M5="","",IF(M5&lt;0,"-","")&amp;INT(ABS(M5)/60)&amp;"h "&amp;TEXT(MOD(ABS(M5),60),"00")&amp;"m")</f>
        <v/>
      </c>
      <c r="J5" s="14" t="n">
        <v>450</v>
      </c>
      <c r="K5" s="14">
        <f>SUMIFS('Rohdaten Tracks'!$J:$J,'Rohdaten Tracks'!$A:$A,$B5)</f>
        <v/>
      </c>
      <c r="L5" s="14">
        <f>K5-J5</f>
        <v/>
      </c>
      <c r="M5" s="14">
        <f>MAX(0,J5-K5)</f>
        <v/>
      </c>
      <c r="N5" s="14" t="inlineStr">
        <is>
          <t>Büro</t>
        </is>
      </c>
      <c r="O5" s="14" t="inlineStr">
        <is>
          <t>Büro, Pause</t>
        </is>
      </c>
      <c r="P5" s="14" t="inlineStr">
        <is>
          <t>abgeschlossen</t>
        </is>
      </c>
    </row>
    <row r="6">
      <c r="A6" s="14" t="n">
        <v>2</v>
      </c>
      <c r="B6" s="15" t="n">
        <v>46029</v>
      </c>
      <c r="C6" s="14" t="inlineStr">
        <is>
          <t>Januar</t>
        </is>
      </c>
      <c r="D6" s="14" t="inlineStr">
        <is>
          <t>06:00</t>
        </is>
      </c>
      <c r="E6" s="14" t="inlineStr">
        <is>
          <t>15:30</t>
        </is>
      </c>
      <c r="F6" s="14">
        <f>IF(J6="","",IF(J6&lt;0,"-","")&amp;INT(ABS(J6)/60)&amp;"h "&amp;TEXT(MOD(ABS(J6),60),"00")&amp;"m")</f>
        <v/>
      </c>
      <c r="G6" s="14">
        <f>IF(K6="","",IF(K6&lt;0,"-","")&amp;INT(ABS(K6)/60)&amp;"h "&amp;TEXT(MOD(ABS(K6),60),"00")&amp;"m")</f>
        <v/>
      </c>
      <c r="H6" s="4">
        <f>IF(L6="","",IF(L6&lt;0,"-","")&amp;INT(ABS(L6)/60)&amp;"h "&amp;TEXT(MOD(ABS(L6),60),"00")&amp;"m")</f>
        <v/>
      </c>
      <c r="I6" s="14">
        <f>IF(M6="","",IF(M6&lt;0,"-","")&amp;INT(ABS(M6)/60)&amp;"h "&amp;TEXT(MOD(ABS(M6),60),"00")&amp;"m")</f>
        <v/>
      </c>
      <c r="J6" s="14" t="n">
        <v>450</v>
      </c>
      <c r="K6" s="14">
        <f>SUMIFS('Rohdaten Tracks'!$J:$J,'Rohdaten Tracks'!$A:$A,$B6)</f>
        <v/>
      </c>
      <c r="L6" s="14">
        <f>K6-J6</f>
        <v/>
      </c>
      <c r="M6" s="14">
        <f>MAX(0,J6-K6)</f>
        <v/>
      </c>
      <c r="N6" s="14" t="inlineStr">
        <is>
          <t>Büro</t>
        </is>
      </c>
      <c r="O6" s="14" t="inlineStr">
        <is>
          <t>Büro, Pause</t>
        </is>
      </c>
      <c r="P6" s="14" t="inlineStr">
        <is>
          <t>abgeschlossen</t>
        </is>
      </c>
    </row>
    <row r="7">
      <c r="A7" s="14" t="n">
        <v>2</v>
      </c>
      <c r="B7" s="15" t="n">
        <v>46030</v>
      </c>
      <c r="C7" s="14" t="inlineStr">
        <is>
          <t>Januar</t>
        </is>
      </c>
      <c r="D7" s="14" t="inlineStr">
        <is>
          <t>06:00</t>
        </is>
      </c>
      <c r="E7" s="14" t="inlineStr">
        <is>
          <t>14:15</t>
        </is>
      </c>
      <c r="F7" s="14">
        <f>IF(J7="","",IF(J7&lt;0,"-","")&amp;INT(ABS(J7)/60)&amp;"h "&amp;TEXT(MOD(ABS(J7),60),"00")&amp;"m")</f>
        <v/>
      </c>
      <c r="G7" s="14">
        <f>IF(K7="","",IF(K7&lt;0,"-","")&amp;INT(ABS(K7)/60)&amp;"h "&amp;TEXT(MOD(ABS(K7),60),"00")&amp;"m")</f>
        <v/>
      </c>
      <c r="H7" s="5">
        <f>IF(L7="","",IF(L7&lt;0,"-","")&amp;INT(ABS(L7)/60)&amp;"h "&amp;TEXT(MOD(ABS(L7),60),"00")&amp;"m")</f>
        <v/>
      </c>
      <c r="I7" s="14">
        <f>IF(M7="","",IF(M7&lt;0,"-","")&amp;INT(ABS(M7)/60)&amp;"h "&amp;TEXT(MOD(ABS(M7),60),"00")&amp;"m")</f>
        <v/>
      </c>
      <c r="J7" s="14" t="n">
        <v>450</v>
      </c>
      <c r="K7" s="14">
        <f>SUMIFS('Rohdaten Tracks'!$J:$J,'Rohdaten Tracks'!$A:$A,$B7)</f>
        <v/>
      </c>
      <c r="L7" s="14">
        <f>K7-J7</f>
        <v/>
      </c>
      <c r="M7" s="14">
        <f>MAX(0,J7-K7)</f>
        <v/>
      </c>
      <c r="N7" s="14" t="inlineStr">
        <is>
          <t>Büro</t>
        </is>
      </c>
      <c r="O7" s="14" t="inlineStr">
        <is>
          <t>Büro, Pause</t>
        </is>
      </c>
      <c r="P7" s="14" t="inlineStr">
        <is>
          <t>abgeschlossen</t>
        </is>
      </c>
    </row>
    <row r="8">
      <c r="A8" s="14" t="n">
        <v>2</v>
      </c>
      <c r="B8" s="15" t="n">
        <v>46031</v>
      </c>
      <c r="C8" s="14" t="inlineStr">
        <is>
          <t>Januar</t>
        </is>
      </c>
      <c r="D8" s="14" t="inlineStr">
        <is>
          <t>06:00</t>
        </is>
      </c>
      <c r="E8" s="14" t="inlineStr">
        <is>
          <t>14:00</t>
        </is>
      </c>
      <c r="F8" s="14">
        <f>IF(J8="","",IF(J8&lt;0,"-","")&amp;INT(ABS(J8)/60)&amp;"h "&amp;TEXT(MOD(ABS(J8),60),"00")&amp;"m")</f>
        <v/>
      </c>
      <c r="G8" s="14">
        <f>IF(K8="","",IF(K8&lt;0,"-","")&amp;INT(ABS(K8)/60)&amp;"h "&amp;TEXT(MOD(ABS(K8),60),"00")&amp;"m")</f>
        <v/>
      </c>
      <c r="H8" s="5">
        <f>IF(L8="","",IF(L8&lt;0,"-","")&amp;INT(ABS(L8)/60)&amp;"h "&amp;TEXT(MOD(ABS(L8),60),"00")&amp;"m")</f>
        <v/>
      </c>
      <c r="I8" s="14">
        <f>IF(M8="","",IF(M8&lt;0,"-","")&amp;INT(ABS(M8)/60)&amp;"h "&amp;TEXT(MOD(ABS(M8),60),"00")&amp;"m")</f>
        <v/>
      </c>
      <c r="J8" s="14" t="n">
        <v>450</v>
      </c>
      <c r="K8" s="14">
        <f>SUMIFS('Rohdaten Tracks'!$J:$J,'Rohdaten Tracks'!$A:$A,$B8)</f>
        <v/>
      </c>
      <c r="L8" s="14">
        <f>K8-J8</f>
        <v/>
      </c>
      <c r="M8" s="14">
        <f>MAX(0,J8-K8)</f>
        <v/>
      </c>
      <c r="N8" s="14" t="inlineStr">
        <is>
          <t>Büro</t>
        </is>
      </c>
      <c r="O8" s="14" t="inlineStr">
        <is>
          <t>Büro, Pause</t>
        </is>
      </c>
      <c r="P8" s="14" t="inlineStr">
        <is>
          <t>abgeschlossen</t>
        </is>
      </c>
    </row>
    <row r="9">
      <c r="A9" s="3" t="n">
        <v>3</v>
      </c>
      <c r="B9" s="6" t="n">
        <v>46034</v>
      </c>
      <c r="C9" s="3" t="inlineStr">
        <is>
          <t>Januar</t>
        </is>
      </c>
      <c r="D9" s="3" t="inlineStr">
        <is>
          <t>06:00</t>
        </is>
      </c>
      <c r="E9" s="3" t="inlineStr">
        <is>
          <t>14:30</t>
        </is>
      </c>
      <c r="F9" s="3">
        <f>IF(J9="","",IF(J9&lt;0,"-","")&amp;INT(ABS(J9)/60)&amp;"h "&amp;TEXT(MOD(ABS(J9),60),"00")&amp;"m")</f>
        <v/>
      </c>
      <c r="G9" s="3">
        <f>IF(K9="","",IF(K9&lt;0,"-","")&amp;INT(ABS(K9)/60)&amp;"h "&amp;TEXT(MOD(ABS(K9),60),"00")&amp;"m")</f>
        <v/>
      </c>
      <c r="H9" s="3">
        <f>IF(L9="","",IF(L9&lt;0,"-","")&amp;INT(ABS(L9)/60)&amp;"h "&amp;TEXT(MOD(ABS(L9),60),"00")&amp;"m")</f>
        <v/>
      </c>
      <c r="I9" s="3">
        <f>IF(M9="","",IF(M9&lt;0,"-","")&amp;INT(ABS(M9)/60)&amp;"h "&amp;TEXT(MOD(ABS(M9),60),"00")&amp;"m")</f>
        <v/>
      </c>
      <c r="J9" s="3" t="n">
        <v>450</v>
      </c>
      <c r="K9" s="3">
        <f>SUMIFS('Rohdaten Tracks'!$J:$J,'Rohdaten Tracks'!$A:$A,$B9)</f>
        <v/>
      </c>
      <c r="L9" s="3">
        <f>K9-J9</f>
        <v/>
      </c>
      <c r="M9" s="3">
        <f>MAX(0,J9-K9)</f>
        <v/>
      </c>
      <c r="N9" s="3" t="inlineStr">
        <is>
          <t>Büro</t>
        </is>
      </c>
      <c r="O9" s="3" t="inlineStr">
        <is>
          <t>Büro, Pause</t>
        </is>
      </c>
      <c r="P9" s="3" t="inlineStr">
        <is>
          <t>abgeschlossen</t>
        </is>
      </c>
    </row>
    <row r="10">
      <c r="A10" s="3" t="n">
        <v>3</v>
      </c>
      <c r="B10" s="6" t="n">
        <v>46035</v>
      </c>
      <c r="C10" s="3" t="inlineStr">
        <is>
          <t>Januar</t>
        </is>
      </c>
      <c r="D10" s="3" t="inlineStr">
        <is>
          <t>06:00</t>
        </is>
      </c>
      <c r="E10" s="3" t="inlineStr">
        <is>
          <t>15:00</t>
        </is>
      </c>
      <c r="F10" s="3">
        <f>IF(J10="","",IF(J10&lt;0,"-","")&amp;INT(ABS(J10)/60)&amp;"h "&amp;TEXT(MOD(ABS(J10),60),"00")&amp;"m")</f>
        <v/>
      </c>
      <c r="G10" s="3">
        <f>IF(K10="","",IF(K10&lt;0,"-","")&amp;INT(ABS(K10)/60)&amp;"h "&amp;TEXT(MOD(ABS(K10),60),"00")&amp;"m")</f>
        <v/>
      </c>
      <c r="H10" s="4">
        <f>IF(L10="","",IF(L10&lt;0,"-","")&amp;INT(ABS(L10)/60)&amp;"h "&amp;TEXT(MOD(ABS(L10),60),"00")&amp;"m")</f>
        <v/>
      </c>
      <c r="I10" s="3">
        <f>IF(M10="","",IF(M10&lt;0,"-","")&amp;INT(ABS(M10)/60)&amp;"h "&amp;TEXT(MOD(ABS(M10),60),"00")&amp;"m")</f>
        <v/>
      </c>
      <c r="J10" s="3" t="n">
        <v>450</v>
      </c>
      <c r="K10" s="3">
        <f>SUMIFS('Rohdaten Tracks'!$J:$J,'Rohdaten Tracks'!$A:$A,$B10)</f>
        <v/>
      </c>
      <c r="L10" s="3">
        <f>K10-J10</f>
        <v/>
      </c>
      <c r="M10" s="3">
        <f>MAX(0,J10-K10)</f>
        <v/>
      </c>
      <c r="N10" s="3" t="inlineStr">
        <is>
          <t>mobileOffice</t>
        </is>
      </c>
      <c r="O10" s="3" t="inlineStr">
        <is>
          <t>mobileOffice, Pause</t>
        </is>
      </c>
      <c r="P10" s="3" t="inlineStr">
        <is>
          <t>abgeschlossen</t>
        </is>
      </c>
    </row>
    <row r="11">
      <c r="A11" s="4" t="n">
        <v>3</v>
      </c>
      <c r="B11" s="13" t="n">
        <v>46037</v>
      </c>
      <c r="C11" s="4" t="inlineStr">
        <is>
          <t>Januar</t>
        </is>
      </c>
      <c r="D11" s="4" t="inlineStr"/>
      <c r="E11" s="4" t="inlineStr"/>
      <c r="F11" s="4">
        <f>IF(J11="","",IF(J11&lt;0,"-","")&amp;INT(ABS(J11)/60)&amp;"h "&amp;TEXT(MOD(ABS(J11),60),"00")&amp;"m")</f>
        <v/>
      </c>
      <c r="G11" s="4">
        <f>IF(K11="","",IF(K11&lt;0,"-","")&amp;INT(ABS(K11)/60)&amp;"h "&amp;TEXT(MOD(ABS(K11),60),"00")&amp;"m")</f>
        <v/>
      </c>
      <c r="H11" s="4">
        <f>IF(L11="","",IF(L11&lt;0,"-","")&amp;INT(ABS(L11)/60)&amp;"h "&amp;TEXT(MOD(ABS(L11),60),"00")&amp;"m")</f>
        <v/>
      </c>
      <c r="I11" s="4">
        <f>IF(M11="","",IF(M11&lt;0,"-","")&amp;INT(ABS(M11)/60)&amp;"h "&amp;TEXT(MOD(ABS(M11),60),"00")&amp;"m")</f>
        <v/>
      </c>
      <c r="J11" s="4" t="n">
        <v>450</v>
      </c>
      <c r="K11" s="4">
        <f>SUMIFS('Rohdaten Tracks'!$J:$J,'Rohdaten Tracks'!$A:$A,$B11)</f>
        <v/>
      </c>
      <c r="L11" s="4">
        <f>K11-J11</f>
        <v/>
      </c>
      <c r="M11" s="4">
        <f>MAX(0,J11-K11)</f>
        <v/>
      </c>
      <c r="N11" s="4" t="inlineStr">
        <is>
          <t>Urlaub</t>
        </is>
      </c>
      <c r="O11" s="4" t="inlineStr">
        <is>
          <t>Urlaub</t>
        </is>
      </c>
      <c r="P11" s="4" t="inlineStr">
        <is>
          <t>abgeschlossen</t>
        </is>
      </c>
    </row>
    <row r="12">
      <c r="A12" s="4" t="n">
        <v>3</v>
      </c>
      <c r="B12" s="13" t="n">
        <v>46038</v>
      </c>
      <c r="C12" s="4" t="inlineStr">
        <is>
          <t>Januar</t>
        </is>
      </c>
      <c r="D12" s="4" t="inlineStr"/>
      <c r="E12" s="4" t="inlineStr"/>
      <c r="F12" s="4">
        <f>IF(J12="","",IF(J12&lt;0,"-","")&amp;INT(ABS(J12)/60)&amp;"h "&amp;TEXT(MOD(ABS(J12),60),"00")&amp;"m")</f>
        <v/>
      </c>
      <c r="G12" s="4">
        <f>IF(K12="","",IF(K12&lt;0,"-","")&amp;INT(ABS(K12)/60)&amp;"h "&amp;TEXT(MOD(ABS(K12),60),"00")&amp;"m")</f>
        <v/>
      </c>
      <c r="H12" s="4">
        <f>IF(L12="","",IF(L12&lt;0,"-","")&amp;INT(ABS(L12)/60)&amp;"h "&amp;TEXT(MOD(ABS(L12),60),"00")&amp;"m")</f>
        <v/>
      </c>
      <c r="I12" s="4">
        <f>IF(M12="","",IF(M12&lt;0,"-","")&amp;INT(ABS(M12)/60)&amp;"h "&amp;TEXT(MOD(ABS(M12),60),"00")&amp;"m")</f>
        <v/>
      </c>
      <c r="J12" s="4" t="n">
        <v>450</v>
      </c>
      <c r="K12" s="4">
        <f>SUMIFS('Rohdaten Tracks'!$J:$J,'Rohdaten Tracks'!$A:$A,$B12)</f>
        <v/>
      </c>
      <c r="L12" s="4">
        <f>K12-J12</f>
        <v/>
      </c>
      <c r="M12" s="4">
        <f>MAX(0,J12-K12)</f>
        <v/>
      </c>
      <c r="N12" s="4" t="inlineStr">
        <is>
          <t>Urlaub</t>
        </is>
      </c>
      <c r="O12" s="4" t="inlineStr">
        <is>
          <t>Urlaub</t>
        </is>
      </c>
      <c r="P12" s="4" t="inlineStr">
        <is>
          <t>abgeschlossen</t>
        </is>
      </c>
    </row>
    <row r="13">
      <c r="A13" s="14" t="n">
        <v>4</v>
      </c>
      <c r="B13" s="15" t="n">
        <v>46041</v>
      </c>
      <c r="C13" s="14" t="inlineStr">
        <is>
          <t>Januar</t>
        </is>
      </c>
      <c r="D13" s="14" t="inlineStr">
        <is>
          <t>06:00</t>
        </is>
      </c>
      <c r="E13" s="14" t="inlineStr">
        <is>
          <t>15:30</t>
        </is>
      </c>
      <c r="F13" s="14">
        <f>IF(J13="","",IF(J13&lt;0,"-","")&amp;INT(ABS(J13)/60)&amp;"h "&amp;TEXT(MOD(ABS(J13),60),"00")&amp;"m")</f>
        <v/>
      </c>
      <c r="G13" s="14">
        <f>IF(K13="","",IF(K13&lt;0,"-","")&amp;INT(ABS(K13)/60)&amp;"h "&amp;TEXT(MOD(ABS(K13),60),"00")&amp;"m")</f>
        <v/>
      </c>
      <c r="H13" s="4">
        <f>IF(L13="","",IF(L13&lt;0,"-","")&amp;INT(ABS(L13)/60)&amp;"h "&amp;TEXT(MOD(ABS(L13),60),"00")&amp;"m")</f>
        <v/>
      </c>
      <c r="I13" s="14">
        <f>IF(M13="","",IF(M13&lt;0,"-","")&amp;INT(ABS(M13)/60)&amp;"h "&amp;TEXT(MOD(ABS(M13),60),"00")&amp;"m")</f>
        <v/>
      </c>
      <c r="J13" s="14" t="n">
        <v>450</v>
      </c>
      <c r="K13" s="14">
        <f>SUMIFS('Rohdaten Tracks'!$J:$J,'Rohdaten Tracks'!$A:$A,$B13)</f>
        <v/>
      </c>
      <c r="L13" s="14">
        <f>K13-J13</f>
        <v/>
      </c>
      <c r="M13" s="14">
        <f>MAX(0,J13-K13)</f>
        <v/>
      </c>
      <c r="N13" s="14" t="inlineStr">
        <is>
          <t>SWE - Java 25DAK</t>
        </is>
      </c>
      <c r="O13" s="14" t="inlineStr">
        <is>
          <t>SWE - Java 25DAK, Pause</t>
        </is>
      </c>
      <c r="P13" s="14" t="inlineStr">
        <is>
          <t>abgeschlossen</t>
        </is>
      </c>
    </row>
    <row r="14">
      <c r="A14" s="14" t="n">
        <v>4</v>
      </c>
      <c r="B14" s="15" t="n">
        <v>46042</v>
      </c>
      <c r="C14" s="14" t="inlineStr">
        <is>
          <t>Januar</t>
        </is>
      </c>
      <c r="D14" s="14" t="inlineStr">
        <is>
          <t>05:45</t>
        </is>
      </c>
      <c r="E14" s="14" t="inlineStr">
        <is>
          <t>16:00</t>
        </is>
      </c>
      <c r="F14" s="14">
        <f>IF(J14="","",IF(J14&lt;0,"-","")&amp;INT(ABS(J14)/60)&amp;"h "&amp;TEXT(MOD(ABS(J14),60),"00")&amp;"m")</f>
        <v/>
      </c>
      <c r="G14" s="14">
        <f>IF(K14="","",IF(K14&lt;0,"-","")&amp;INT(ABS(K14)/60)&amp;"h "&amp;TEXT(MOD(ABS(K14),60),"00")&amp;"m")</f>
        <v/>
      </c>
      <c r="H14" s="4">
        <f>IF(L14="","",IF(L14&lt;0,"-","")&amp;INT(ABS(L14)/60)&amp;"h "&amp;TEXT(MOD(ABS(L14),60),"00")&amp;"m")</f>
        <v/>
      </c>
      <c r="I14" s="14">
        <f>IF(M14="","",IF(M14&lt;0,"-","")&amp;INT(ABS(M14)/60)&amp;"h "&amp;TEXT(MOD(ABS(M14),60),"00")&amp;"m")</f>
        <v/>
      </c>
      <c r="J14" s="14" t="n">
        <v>450</v>
      </c>
      <c r="K14" s="14">
        <f>SUMIFS('Rohdaten Tracks'!$J:$J,'Rohdaten Tracks'!$A:$A,$B14)</f>
        <v/>
      </c>
      <c r="L14" s="14">
        <f>K14-J14</f>
        <v/>
      </c>
      <c r="M14" s="14">
        <f>MAX(0,J14-K14)</f>
        <v/>
      </c>
      <c r="N14" s="14" t="inlineStr">
        <is>
          <t>SWE - Java 25DAK</t>
        </is>
      </c>
      <c r="O14" s="14" t="inlineStr">
        <is>
          <t>SWE - Java 25DAK, Pause</t>
        </is>
      </c>
      <c r="P14" s="14" t="inlineStr">
        <is>
          <t>abgeschlossen</t>
        </is>
      </c>
    </row>
    <row r="15">
      <c r="A15" s="14" t="n">
        <v>4</v>
      </c>
      <c r="B15" s="15" t="n">
        <v>46043</v>
      </c>
      <c r="C15" s="14" t="inlineStr">
        <is>
          <t>Januar</t>
        </is>
      </c>
      <c r="D15" s="14" t="inlineStr">
        <is>
          <t>06:30</t>
        </is>
      </c>
      <c r="E15" s="14" t="inlineStr">
        <is>
          <t>15:30</t>
        </is>
      </c>
      <c r="F15" s="14">
        <f>IF(J15="","",IF(J15&lt;0,"-","")&amp;INT(ABS(J15)/60)&amp;"h "&amp;TEXT(MOD(ABS(J15),60),"00")&amp;"m")</f>
        <v/>
      </c>
      <c r="G15" s="14">
        <f>IF(K15="","",IF(K15&lt;0,"-","")&amp;INT(ABS(K15)/60)&amp;"h "&amp;TEXT(MOD(ABS(K15),60),"00")&amp;"m")</f>
        <v/>
      </c>
      <c r="H15" s="4">
        <f>IF(L15="","",IF(L15&lt;0,"-","")&amp;INT(ABS(L15)/60)&amp;"h "&amp;TEXT(MOD(ABS(L15),60),"00")&amp;"m")</f>
        <v/>
      </c>
      <c r="I15" s="14">
        <f>IF(M15="","",IF(M15&lt;0,"-","")&amp;INT(ABS(M15)/60)&amp;"h "&amp;TEXT(MOD(ABS(M15),60),"00")&amp;"m")</f>
        <v/>
      </c>
      <c r="J15" s="14" t="n">
        <v>450</v>
      </c>
      <c r="K15" s="14">
        <f>SUMIFS('Rohdaten Tracks'!$J:$J,'Rohdaten Tracks'!$A:$A,$B15)</f>
        <v/>
      </c>
      <c r="L15" s="14">
        <f>K15-J15</f>
        <v/>
      </c>
      <c r="M15" s="14">
        <f>MAX(0,J15-K15)</f>
        <v/>
      </c>
      <c r="N15" s="14" t="inlineStr">
        <is>
          <t>SWE - Java 25DAK</t>
        </is>
      </c>
      <c r="O15" s="14" t="inlineStr">
        <is>
          <t>SWE - Java 25DAK, Pause</t>
        </is>
      </c>
      <c r="P15" s="14" t="inlineStr">
        <is>
          <t>abgeschlossen</t>
        </is>
      </c>
    </row>
    <row r="16">
      <c r="A16" s="14" t="n">
        <v>4</v>
      </c>
      <c r="B16" s="15" t="n">
        <v>46044</v>
      </c>
      <c r="C16" s="14" t="inlineStr">
        <is>
          <t>Januar</t>
        </is>
      </c>
      <c r="D16" s="14" t="inlineStr">
        <is>
          <t>06:45</t>
        </is>
      </c>
      <c r="E16" s="14" t="inlineStr">
        <is>
          <t>16:15</t>
        </is>
      </c>
      <c r="F16" s="14">
        <f>IF(J16="","",IF(J16&lt;0,"-","")&amp;INT(ABS(J16)/60)&amp;"h "&amp;TEXT(MOD(ABS(J16),60),"00")&amp;"m")</f>
        <v/>
      </c>
      <c r="G16" s="14">
        <f>IF(K16="","",IF(K16&lt;0,"-","")&amp;INT(ABS(K16)/60)&amp;"h "&amp;TEXT(MOD(ABS(K16),60),"00")&amp;"m")</f>
        <v/>
      </c>
      <c r="H16" s="4">
        <f>IF(L16="","",IF(L16&lt;0,"-","")&amp;INT(ABS(L16)/60)&amp;"h "&amp;TEXT(MOD(ABS(L16),60),"00")&amp;"m")</f>
        <v/>
      </c>
      <c r="I16" s="14">
        <f>IF(M16="","",IF(M16&lt;0,"-","")&amp;INT(ABS(M16)/60)&amp;"h "&amp;TEXT(MOD(ABS(M16),60),"00")&amp;"m")</f>
        <v/>
      </c>
      <c r="J16" s="14" t="n">
        <v>450</v>
      </c>
      <c r="K16" s="14">
        <f>SUMIFS('Rohdaten Tracks'!$J:$J,'Rohdaten Tracks'!$A:$A,$B16)</f>
        <v/>
      </c>
      <c r="L16" s="14">
        <f>K16-J16</f>
        <v/>
      </c>
      <c r="M16" s="14">
        <f>MAX(0,J16-K16)</f>
        <v/>
      </c>
      <c r="N16" s="14" t="inlineStr">
        <is>
          <t>SWE - Java 25DAK</t>
        </is>
      </c>
      <c r="O16" s="14" t="inlineStr">
        <is>
          <t>SWE - Java 25DAK, Pause</t>
        </is>
      </c>
      <c r="P16" s="14" t="inlineStr">
        <is>
          <t>abgeschlossen</t>
        </is>
      </c>
    </row>
    <row r="17">
      <c r="A17" s="14" t="n">
        <v>4</v>
      </c>
      <c r="B17" s="15" t="n">
        <v>46045</v>
      </c>
      <c r="C17" s="14" t="inlineStr">
        <is>
          <t>Januar</t>
        </is>
      </c>
      <c r="D17" s="14" t="inlineStr">
        <is>
          <t>06:15</t>
        </is>
      </c>
      <c r="E17" s="14" t="inlineStr">
        <is>
          <t>15:00</t>
        </is>
      </c>
      <c r="F17" s="14">
        <f>IF(J17="","",IF(J17&lt;0,"-","")&amp;INT(ABS(J17)/60)&amp;"h "&amp;TEXT(MOD(ABS(J17),60),"00")&amp;"m")</f>
        <v/>
      </c>
      <c r="G17" s="14">
        <f>IF(K17="","",IF(K17&lt;0,"-","")&amp;INT(ABS(K17)/60)&amp;"h "&amp;TEXT(MOD(ABS(K17),60),"00")&amp;"m")</f>
        <v/>
      </c>
      <c r="H17" s="4">
        <f>IF(L17="","",IF(L17&lt;0,"-","")&amp;INT(ABS(L17)/60)&amp;"h "&amp;TEXT(MOD(ABS(L17),60),"00")&amp;"m")</f>
        <v/>
      </c>
      <c r="I17" s="14">
        <f>IF(M17="","",IF(M17&lt;0,"-","")&amp;INT(ABS(M17)/60)&amp;"h "&amp;TEXT(MOD(ABS(M17),60),"00")&amp;"m")</f>
        <v/>
      </c>
      <c r="J17" s="14" t="n">
        <v>450</v>
      </c>
      <c r="K17" s="14">
        <f>SUMIFS('Rohdaten Tracks'!$J:$J,'Rohdaten Tracks'!$A:$A,$B17)</f>
        <v/>
      </c>
      <c r="L17" s="14">
        <f>K17-J17</f>
        <v/>
      </c>
      <c r="M17" s="14">
        <f>MAX(0,J17-K17)</f>
        <v/>
      </c>
      <c r="N17" s="14" t="inlineStr">
        <is>
          <t>SWE - Java 25DAK</t>
        </is>
      </c>
      <c r="O17" s="14" t="inlineStr">
        <is>
          <t>SWE - Java 25DAK, Pause</t>
        </is>
      </c>
      <c r="P17" s="14" t="inlineStr">
        <is>
          <t>abgeschlossen</t>
        </is>
      </c>
    </row>
    <row r="18">
      <c r="A18" s="3" t="n">
        <v>5</v>
      </c>
      <c r="B18" s="6" t="n">
        <v>46048</v>
      </c>
      <c r="C18" s="3" t="inlineStr">
        <is>
          <t>Januar</t>
        </is>
      </c>
      <c r="D18" s="3" t="inlineStr">
        <is>
          <t>06:30</t>
        </is>
      </c>
      <c r="E18" s="3" t="inlineStr">
        <is>
          <t>15:30</t>
        </is>
      </c>
      <c r="F18" s="3">
        <f>IF(J18="","",IF(J18&lt;0,"-","")&amp;INT(ABS(J18)/60)&amp;"h "&amp;TEXT(MOD(ABS(J18),60),"00")&amp;"m")</f>
        <v/>
      </c>
      <c r="G18" s="3">
        <f>IF(K18="","",IF(K18&lt;0,"-","")&amp;INT(ABS(K18)/60)&amp;"h "&amp;TEXT(MOD(ABS(K18),60),"00")&amp;"m")</f>
        <v/>
      </c>
      <c r="H18" s="4">
        <f>IF(L18="","",IF(L18&lt;0,"-","")&amp;INT(ABS(L18)/60)&amp;"h "&amp;TEXT(MOD(ABS(L18),60),"00")&amp;"m")</f>
        <v/>
      </c>
      <c r="I18" s="3">
        <f>IF(M18="","",IF(M18&lt;0,"-","")&amp;INT(ABS(M18)/60)&amp;"h "&amp;TEXT(MOD(ABS(M18),60),"00")&amp;"m")</f>
        <v/>
      </c>
      <c r="J18" s="3" t="n">
        <v>450</v>
      </c>
      <c r="K18" s="3">
        <f>SUMIFS('Rohdaten Tracks'!$J:$J,'Rohdaten Tracks'!$A:$A,$B18)</f>
        <v/>
      </c>
      <c r="L18" s="3">
        <f>K18-J18</f>
        <v/>
      </c>
      <c r="M18" s="3">
        <f>MAX(0,J18-K18)</f>
        <v/>
      </c>
      <c r="N18" s="3" t="inlineStr">
        <is>
          <t>SWE - Java 25FADP01</t>
        </is>
      </c>
      <c r="O18" s="3" t="inlineStr">
        <is>
          <t>SWE - Java 25FADP01, Pause</t>
        </is>
      </c>
      <c r="P18" s="3" t="inlineStr">
        <is>
          <t>abgeschlossen</t>
        </is>
      </c>
    </row>
    <row r="19">
      <c r="A19" s="3" t="n">
        <v>5</v>
      </c>
      <c r="B19" s="6" t="n">
        <v>46049</v>
      </c>
      <c r="C19" s="3" t="inlineStr">
        <is>
          <t>Januar</t>
        </is>
      </c>
      <c r="D19" s="3" t="inlineStr">
        <is>
          <t>06:00</t>
        </is>
      </c>
      <c r="E19" s="3" t="inlineStr">
        <is>
          <t>16:00</t>
        </is>
      </c>
      <c r="F19" s="3">
        <f>IF(J19="","",IF(J19&lt;0,"-","")&amp;INT(ABS(J19)/60)&amp;"h "&amp;TEXT(MOD(ABS(J19),60),"00")&amp;"m")</f>
        <v/>
      </c>
      <c r="G19" s="3">
        <f>IF(K19="","",IF(K19&lt;0,"-","")&amp;INT(ABS(K19)/60)&amp;"h "&amp;TEXT(MOD(ABS(K19),60),"00")&amp;"m")</f>
        <v/>
      </c>
      <c r="H19" s="4">
        <f>IF(L19="","",IF(L19&lt;0,"-","")&amp;INT(ABS(L19)/60)&amp;"h "&amp;TEXT(MOD(ABS(L19),60),"00")&amp;"m")</f>
        <v/>
      </c>
      <c r="I19" s="3">
        <f>IF(M19="","",IF(M19&lt;0,"-","")&amp;INT(ABS(M19)/60)&amp;"h "&amp;TEXT(MOD(ABS(M19),60),"00")&amp;"m")</f>
        <v/>
      </c>
      <c r="J19" s="3" t="n">
        <v>450</v>
      </c>
      <c r="K19" s="3">
        <f>SUMIFS('Rohdaten Tracks'!$J:$J,'Rohdaten Tracks'!$A:$A,$B19)</f>
        <v/>
      </c>
      <c r="L19" s="3">
        <f>K19-J19</f>
        <v/>
      </c>
      <c r="M19" s="3">
        <f>MAX(0,J19-K19)</f>
        <v/>
      </c>
      <c r="N19" s="3" t="inlineStr">
        <is>
          <t>SWE - Java 25FADP01</t>
        </is>
      </c>
      <c r="O19" s="3" t="inlineStr">
        <is>
          <t>SWE - Java 25FADP01, Pause</t>
        </is>
      </c>
      <c r="P19" s="3" t="inlineStr">
        <is>
          <t>abgeschlossen</t>
        </is>
      </c>
    </row>
    <row r="20">
      <c r="A20" s="3" t="n">
        <v>5</v>
      </c>
      <c r="B20" s="6" t="n">
        <v>46050</v>
      </c>
      <c r="C20" s="3" t="inlineStr">
        <is>
          <t>Januar</t>
        </is>
      </c>
      <c r="D20" s="3" t="inlineStr">
        <is>
          <t>06:00</t>
        </is>
      </c>
      <c r="E20" s="3" t="inlineStr">
        <is>
          <t>12:45</t>
        </is>
      </c>
      <c r="F20" s="3">
        <f>IF(J20="","",IF(J20&lt;0,"-","")&amp;INT(ABS(J20)/60)&amp;"h "&amp;TEXT(MOD(ABS(J20),60),"00")&amp;"m")</f>
        <v/>
      </c>
      <c r="G20" s="3">
        <f>IF(K20="","",IF(K20&lt;0,"-","")&amp;INT(ABS(K20)/60)&amp;"h "&amp;TEXT(MOD(ABS(K20),60),"00")&amp;"m")</f>
        <v/>
      </c>
      <c r="H20" s="5">
        <f>IF(L20="","",IF(L20&lt;0,"-","")&amp;INT(ABS(L20)/60)&amp;"h "&amp;TEXT(MOD(ABS(L20),60),"00")&amp;"m")</f>
        <v/>
      </c>
      <c r="I20" s="3">
        <f>IF(M20="","",IF(M20&lt;0,"-","")&amp;INT(ABS(M20)/60)&amp;"h "&amp;TEXT(MOD(ABS(M20),60),"00")&amp;"m")</f>
        <v/>
      </c>
      <c r="J20" s="3" t="n">
        <v>450</v>
      </c>
      <c r="K20" s="3">
        <f>SUMIFS('Rohdaten Tracks'!$J:$J,'Rohdaten Tracks'!$A:$A,$B20)</f>
        <v/>
      </c>
      <c r="L20" s="3">
        <f>K20-J20</f>
        <v/>
      </c>
      <c r="M20" s="3">
        <f>MAX(0,J20-K20)</f>
        <v/>
      </c>
      <c r="N20" s="3" t="inlineStr">
        <is>
          <t>SWE - Java 25FADP01</t>
        </is>
      </c>
      <c r="O20" s="3" t="inlineStr">
        <is>
          <t>SWE - Java 25FADP01, Pause</t>
        </is>
      </c>
      <c r="P20" s="3" t="inlineStr">
        <is>
          <t>abgeschlossen</t>
        </is>
      </c>
    </row>
    <row r="21">
      <c r="A21" s="3" t="n">
        <v>5</v>
      </c>
      <c r="B21" s="6" t="n">
        <v>46051</v>
      </c>
      <c r="C21" s="3" t="inlineStr">
        <is>
          <t>Januar</t>
        </is>
      </c>
      <c r="D21" s="3" t="inlineStr">
        <is>
          <t>06:00</t>
        </is>
      </c>
      <c r="E21" s="3" t="inlineStr">
        <is>
          <t>16:00</t>
        </is>
      </c>
      <c r="F21" s="3">
        <f>IF(J21="","",IF(J21&lt;0,"-","")&amp;INT(ABS(J21)/60)&amp;"h "&amp;TEXT(MOD(ABS(J21),60),"00")&amp;"m")</f>
        <v/>
      </c>
      <c r="G21" s="3">
        <f>IF(K21="","",IF(K21&lt;0,"-","")&amp;INT(ABS(K21)/60)&amp;"h "&amp;TEXT(MOD(ABS(K21),60),"00")&amp;"m")</f>
        <v/>
      </c>
      <c r="H21" s="4">
        <f>IF(L21="","",IF(L21&lt;0,"-","")&amp;INT(ABS(L21)/60)&amp;"h "&amp;TEXT(MOD(ABS(L21),60),"00")&amp;"m")</f>
        <v/>
      </c>
      <c r="I21" s="3">
        <f>IF(M21="","",IF(M21&lt;0,"-","")&amp;INT(ABS(M21)/60)&amp;"h "&amp;TEXT(MOD(ABS(M21),60),"00")&amp;"m")</f>
        <v/>
      </c>
      <c r="J21" s="3" t="n">
        <v>450</v>
      </c>
      <c r="K21" s="3">
        <f>SUMIFS('Rohdaten Tracks'!$J:$J,'Rohdaten Tracks'!$A:$A,$B21)</f>
        <v/>
      </c>
      <c r="L21" s="3">
        <f>K21-J21</f>
        <v/>
      </c>
      <c r="M21" s="3">
        <f>MAX(0,J21-K21)</f>
        <v/>
      </c>
      <c r="N21" s="3" t="inlineStr">
        <is>
          <t>SWE - Java 25FADP01</t>
        </is>
      </c>
      <c r="O21" s="3" t="inlineStr">
        <is>
          <t>SWE - Java 25FADP01, Pause</t>
        </is>
      </c>
      <c r="P21" s="3" t="inlineStr">
        <is>
          <t>abgeschlossen</t>
        </is>
      </c>
    </row>
    <row r="22">
      <c r="A22" s="3" t="n">
        <v>5</v>
      </c>
      <c r="B22" s="6" t="n">
        <v>46052</v>
      </c>
      <c r="C22" s="3" t="inlineStr">
        <is>
          <t>Januar</t>
        </is>
      </c>
      <c r="D22" s="3" t="inlineStr">
        <is>
          <t>06:00</t>
        </is>
      </c>
      <c r="E22" s="3" t="inlineStr">
        <is>
          <t>14:30</t>
        </is>
      </c>
      <c r="F22" s="3">
        <f>IF(J22="","",IF(J22&lt;0,"-","")&amp;INT(ABS(J22)/60)&amp;"h "&amp;TEXT(MOD(ABS(J22),60),"00")&amp;"m")</f>
        <v/>
      </c>
      <c r="G22" s="3">
        <f>IF(K22="","",IF(K22&lt;0,"-","")&amp;INT(ABS(K22)/60)&amp;"h "&amp;TEXT(MOD(ABS(K22),60),"00")&amp;"m")</f>
        <v/>
      </c>
      <c r="H22" s="3">
        <f>IF(L22="","",IF(L22&lt;0,"-","")&amp;INT(ABS(L22)/60)&amp;"h "&amp;TEXT(MOD(ABS(L22),60),"00")&amp;"m")</f>
        <v/>
      </c>
      <c r="I22" s="3">
        <f>IF(M22="","",IF(M22&lt;0,"-","")&amp;INT(ABS(M22)/60)&amp;"h "&amp;TEXT(MOD(ABS(M22),60),"00")&amp;"m")</f>
        <v/>
      </c>
      <c r="J22" s="3" t="n">
        <v>450</v>
      </c>
      <c r="K22" s="3">
        <f>SUMIFS('Rohdaten Tracks'!$J:$J,'Rohdaten Tracks'!$A:$A,$B22)</f>
        <v/>
      </c>
      <c r="L22" s="3">
        <f>K22-J22</f>
        <v/>
      </c>
      <c r="M22" s="3">
        <f>MAX(0,J22-K22)</f>
        <v/>
      </c>
      <c r="N22" s="3" t="inlineStr">
        <is>
          <t>SWE - Java 25FADP01</t>
        </is>
      </c>
      <c r="O22" s="3" t="inlineStr">
        <is>
          <t>SWE - Java 25FADP01, Pause</t>
        </is>
      </c>
      <c r="P22" s="3" t="inlineStr">
        <is>
          <t>abgeschlossen</t>
        </is>
      </c>
    </row>
    <row r="23"/>
    <row r="24">
      <c r="A24" s="20" t="inlineStr">
        <is>
          <t>Summe</t>
        </is>
      </c>
      <c r="B24" s="21" t="n"/>
      <c r="C24" s="21" t="n"/>
      <c r="D24" s="21" t="n"/>
      <c r="E24" s="21" t="n"/>
      <c r="F24" s="20">
        <f>IF(J24="","",IF(J24&lt;0,"-","")&amp;INT(ABS(J24)/60)&amp;"h "&amp;TEXT(MOD(ABS(J24),60),"00")&amp;"m")</f>
        <v/>
      </c>
      <c r="G24" s="20">
        <f>IF(K24="","",IF(K24&lt;0,"-","")&amp;INT(ABS(K24)/60)&amp;"h "&amp;TEXT(MOD(ABS(K24),60),"00")&amp;"m")</f>
        <v/>
      </c>
      <c r="H24" s="22">
        <f>IF(L24="","",IF(L24&lt;0,"-","")&amp;INT(ABS(L24)/60)&amp;"h "&amp;TEXT(MOD(ABS(L24),60),"00")&amp;"m")</f>
        <v/>
      </c>
      <c r="I24" s="20">
        <f>IF(M24="","",IF(M24&lt;0,"-","")&amp;INT(ABS(M24)/60)&amp;"h "&amp;TEXT(MOD(ABS(M24),60),"00")&amp;"m")</f>
        <v/>
      </c>
      <c r="J24" s="20">
        <f>SUM(J2:J22)</f>
        <v/>
      </c>
      <c r="K24" s="20">
        <f>SUM(K2:K22)</f>
        <v/>
      </c>
      <c r="L24" s="20">
        <f>SUM(L2:L22)</f>
        <v/>
      </c>
      <c r="M24" s="20">
        <f>SUM(M2:M22)</f>
        <v/>
      </c>
      <c r="N24" s="21" t="n"/>
      <c r="O24" s="21" t="n"/>
      <c r="P24" s="21" t="n"/>
    </row>
  </sheetData>
  <autoFilter ref="A1:P22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6">
    <cfRule type="expression" priority="9" dxfId="0">
      <formula>$L6&lt;0</formula>
    </cfRule>
    <cfRule type="expression" priority="10" dxfId="1">
      <formula>$L6&gt;0</formula>
    </cfRule>
  </conditionalFormatting>
  <conditionalFormatting sqref="H7">
    <cfRule type="expression" priority="11" dxfId="0">
      <formula>$L7&lt;0</formula>
    </cfRule>
    <cfRule type="expression" priority="12" dxfId="1">
      <formula>$L7&gt;0</formula>
    </cfRule>
  </conditionalFormatting>
  <conditionalFormatting sqref="H8">
    <cfRule type="expression" priority="13" dxfId="0">
      <formula>$L8&lt;0</formula>
    </cfRule>
    <cfRule type="expression" priority="14" dxfId="1">
      <formula>$L8&gt;0</formula>
    </cfRule>
  </conditionalFormatting>
  <conditionalFormatting sqref="H9">
    <cfRule type="expression" priority="15" dxfId="0">
      <formula>$L9&lt;0</formula>
    </cfRule>
    <cfRule type="expression" priority="16" dxfId="1">
      <formula>$L9&gt;0</formula>
    </cfRule>
  </conditionalFormatting>
  <conditionalFormatting sqref="H10">
    <cfRule type="expression" priority="17" dxfId="0">
      <formula>$L10&lt;0</formula>
    </cfRule>
    <cfRule type="expression" priority="18" dxfId="1">
      <formula>$L10&gt;0</formula>
    </cfRule>
  </conditionalFormatting>
  <conditionalFormatting sqref="H11">
    <cfRule type="expression" priority="19" dxfId="0">
      <formula>$L11&lt;0</formula>
    </cfRule>
    <cfRule type="expression" priority="20" dxfId="1">
      <formula>$L11&gt;0</formula>
    </cfRule>
  </conditionalFormatting>
  <conditionalFormatting sqref="H12">
    <cfRule type="expression" priority="21" dxfId="0">
      <formula>$L12&lt;0</formula>
    </cfRule>
    <cfRule type="expression" priority="22" dxfId="1">
      <formula>$L12&gt;0</formula>
    </cfRule>
  </conditionalFormatting>
  <conditionalFormatting sqref="H13">
    <cfRule type="expression" priority="23" dxfId="0">
      <formula>$L13&lt;0</formula>
    </cfRule>
    <cfRule type="expression" priority="24" dxfId="1">
      <formula>$L13&gt;0</formula>
    </cfRule>
  </conditionalFormatting>
  <conditionalFormatting sqref="H14">
    <cfRule type="expression" priority="25" dxfId="0">
      <formula>$L14&lt;0</formula>
    </cfRule>
    <cfRule type="expression" priority="26" dxfId="1">
      <formula>$L14&gt;0</formula>
    </cfRule>
  </conditionalFormatting>
  <conditionalFormatting sqref="H15">
    <cfRule type="expression" priority="27" dxfId="0">
      <formula>$L15&lt;0</formula>
    </cfRule>
    <cfRule type="expression" priority="28" dxfId="1">
      <formula>$L15&gt;0</formula>
    </cfRule>
  </conditionalFormatting>
  <conditionalFormatting sqref="H16">
    <cfRule type="expression" priority="29" dxfId="0">
      <formula>$L16&lt;0</formula>
    </cfRule>
    <cfRule type="expression" priority="30" dxfId="1">
      <formula>$L16&gt;0</formula>
    </cfRule>
  </conditionalFormatting>
  <conditionalFormatting sqref="H17">
    <cfRule type="expression" priority="31" dxfId="0">
      <formula>$L17&lt;0</formula>
    </cfRule>
    <cfRule type="expression" priority="32" dxfId="1">
      <formula>$L17&gt;0</formula>
    </cfRule>
  </conditionalFormatting>
  <conditionalFormatting sqref="H18">
    <cfRule type="expression" priority="33" dxfId="0">
      <formula>$L18&lt;0</formula>
    </cfRule>
    <cfRule type="expression" priority="34" dxfId="1">
      <formula>$L18&gt;0</formula>
    </cfRule>
  </conditionalFormatting>
  <conditionalFormatting sqref="H19">
    <cfRule type="expression" priority="35" dxfId="0">
      <formula>$L19&lt;0</formula>
    </cfRule>
    <cfRule type="expression" priority="36" dxfId="1">
      <formula>$L19&gt;0</formula>
    </cfRule>
  </conditionalFormatting>
  <conditionalFormatting sqref="H20">
    <cfRule type="expression" priority="37" dxfId="0">
      <formula>$L20&lt;0</formula>
    </cfRule>
    <cfRule type="expression" priority="38" dxfId="1">
      <formula>$L20&gt;0</formula>
    </cfRule>
  </conditionalFormatting>
  <conditionalFormatting sqref="H21">
    <cfRule type="expression" priority="39" dxfId="0">
      <formula>$L21&lt;0</formula>
    </cfRule>
    <cfRule type="expression" priority="40" dxfId="1">
      <formula>$L21&gt;0</formula>
    </cfRule>
  </conditionalFormatting>
  <conditionalFormatting sqref="H22">
    <cfRule type="expression" priority="41" dxfId="0">
      <formula>$L22&lt;0</formula>
    </cfRule>
    <cfRule type="expression" priority="42" dxfId="1">
      <formula>$L22&gt;0</formula>
    </cfRule>
  </conditionalFormatting>
  <conditionalFormatting sqref="H24">
    <cfRule type="expression" priority="43" dxfId="0">
      <formula>$L24&lt;0</formula>
    </cfRule>
    <cfRule type="expression" priority="44" dxfId="1">
      <formula>$L24&gt;0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P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15" customWidth="1" min="14" max="14"/>
    <col width="22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16" t="n">
        <v>6</v>
      </c>
      <c r="B2" s="17" t="n">
        <v>46055</v>
      </c>
      <c r="C2" s="16" t="inlineStr">
        <is>
          <t>Februar</t>
        </is>
      </c>
      <c r="D2" s="16" t="inlineStr"/>
      <c r="E2" s="16" t="inlineStr"/>
      <c r="F2" s="16">
        <f>IF(J2="","",IF(J2&lt;0,"-","")&amp;INT(ABS(J2)/60)&amp;"h "&amp;TEXT(MOD(ABS(J2),60),"00")&amp;"m")</f>
        <v/>
      </c>
      <c r="G2" s="16">
        <f>IF(K2="","",IF(K2&lt;0,"-","")&amp;INT(ABS(K2)/60)&amp;"h "&amp;TEXT(MOD(ABS(K2),60),"00")&amp;"m")</f>
        <v/>
      </c>
      <c r="H2" s="5">
        <f>IF(L2="","",IF(L2&lt;0,"-","")&amp;INT(ABS(L2)/60)&amp;"h "&amp;TEXT(MOD(ABS(L2),60),"00")&amp;"m")</f>
        <v/>
      </c>
      <c r="I2" s="16">
        <f>IF(M2="","",IF(M2&lt;0,"-","")&amp;INT(ABS(M2)/60)&amp;"h "&amp;TEXT(MOD(ABS(M2),60),"00")&amp;"m")</f>
        <v/>
      </c>
      <c r="J2" s="16" t="n">
        <v>450</v>
      </c>
      <c r="K2" s="16">
        <f>SUMIFS('Rohdaten Tracks'!$J:$J,'Rohdaten Tracks'!$A:$A,$B2)</f>
        <v/>
      </c>
      <c r="L2" s="16">
        <f>K2-J2</f>
        <v/>
      </c>
      <c r="M2" s="16">
        <f>MAX(0,J2-K2)</f>
        <v/>
      </c>
      <c r="N2" s="16" t="inlineStr">
        <is>
          <t>Ausgleichstag</t>
        </is>
      </c>
      <c r="O2" s="16" t="inlineStr">
        <is>
          <t>Ausgleichstag</t>
        </is>
      </c>
      <c r="P2" s="16" t="inlineStr">
        <is>
          <t>abgeschlossen</t>
        </is>
      </c>
    </row>
    <row r="3">
      <c r="A3" s="14" t="n">
        <v>6</v>
      </c>
      <c r="B3" s="15" t="n">
        <v>46056</v>
      </c>
      <c r="C3" s="14" t="inlineStr">
        <is>
          <t>Februar</t>
        </is>
      </c>
      <c r="D3" s="14" t="inlineStr">
        <is>
          <t>06:00</t>
        </is>
      </c>
      <c r="E3" s="14" t="inlineStr">
        <is>
          <t>14:30</t>
        </is>
      </c>
      <c r="F3" s="14">
        <f>IF(J3="","",IF(J3&lt;0,"-","")&amp;INT(ABS(J3)/60)&amp;"h "&amp;TEXT(MOD(ABS(J3),60),"00")&amp;"m")</f>
        <v/>
      </c>
      <c r="G3" s="14">
        <f>IF(K3="","",IF(K3&lt;0,"-","")&amp;INT(ABS(K3)/60)&amp;"h "&amp;TEXT(MOD(ABS(K3),60),"00")&amp;"m")</f>
        <v/>
      </c>
      <c r="H3" s="14">
        <f>IF(L3="","",IF(L3&lt;0,"-","")&amp;INT(ABS(L3)/60)&amp;"h "&amp;TEXT(MOD(ABS(L3),60),"00")&amp;"m")</f>
        <v/>
      </c>
      <c r="I3" s="14">
        <f>IF(M3="","",IF(M3&lt;0,"-","")&amp;INT(ABS(M3)/60)&amp;"h "&amp;TEXT(MOD(ABS(M3),60),"00")&amp;"m")</f>
        <v/>
      </c>
      <c r="J3" s="14" t="n">
        <v>450</v>
      </c>
      <c r="K3" s="14">
        <f>SUMIFS('Rohdaten Tracks'!$J:$J,'Rohdaten Tracks'!$A:$A,$B3)</f>
        <v/>
      </c>
      <c r="L3" s="14">
        <f>K3-J3</f>
        <v/>
      </c>
      <c r="M3" s="14">
        <f>MAX(0,J3-K3)</f>
        <v/>
      </c>
      <c r="N3" s="14" t="inlineStr">
        <is>
          <t>Büro</t>
        </is>
      </c>
      <c r="O3" s="14" t="inlineStr">
        <is>
          <t>Büro, Pause</t>
        </is>
      </c>
      <c r="P3" s="14" t="inlineStr">
        <is>
          <t>abgeschlossen</t>
        </is>
      </c>
    </row>
    <row r="4">
      <c r="A4" s="14" t="n">
        <v>6</v>
      </c>
      <c r="B4" s="15" t="n">
        <v>46057</v>
      </c>
      <c r="C4" s="14" t="inlineStr">
        <is>
          <t>Februar</t>
        </is>
      </c>
      <c r="D4" s="14" t="inlineStr">
        <is>
          <t>09:00</t>
        </is>
      </c>
      <c r="E4" s="14" t="inlineStr">
        <is>
          <t>15:45</t>
        </is>
      </c>
      <c r="F4" s="14">
        <f>IF(J4="","",IF(J4&lt;0,"-","")&amp;INT(ABS(J4)/60)&amp;"h "&amp;TEXT(MOD(ABS(J4),60),"00")&amp;"m")</f>
        <v/>
      </c>
      <c r="G4" s="14">
        <f>IF(K4="","",IF(K4&lt;0,"-","")&amp;INT(ABS(K4)/60)&amp;"h "&amp;TEXT(MOD(ABS(K4),60),"00")&amp;"m")</f>
        <v/>
      </c>
      <c r="H4" s="5">
        <f>IF(L4="","",IF(L4&lt;0,"-","")&amp;INT(ABS(L4)/60)&amp;"h "&amp;TEXT(MOD(ABS(L4),60),"00")&amp;"m")</f>
        <v/>
      </c>
      <c r="I4" s="14">
        <f>IF(M4="","",IF(M4&lt;0,"-","")&amp;INT(ABS(M4)/60)&amp;"h "&amp;TEXT(MOD(ABS(M4),60),"00")&amp;"m")</f>
        <v/>
      </c>
      <c r="J4" s="14" t="n">
        <v>450</v>
      </c>
      <c r="K4" s="14">
        <f>SUMIFS('Rohdaten Tracks'!$J:$J,'Rohdaten Tracks'!$A:$A,$B4)</f>
        <v/>
      </c>
      <c r="L4" s="14">
        <f>K4-J4</f>
        <v/>
      </c>
      <c r="M4" s="14">
        <f>MAX(0,J4-K4)</f>
        <v/>
      </c>
      <c r="N4" s="14" t="inlineStr">
        <is>
          <t>Büro</t>
        </is>
      </c>
      <c r="O4" s="14" t="inlineStr">
        <is>
          <t>Büro, Pause</t>
        </is>
      </c>
      <c r="P4" s="14" t="inlineStr">
        <is>
          <t>abgeschlossen</t>
        </is>
      </c>
    </row>
    <row r="5">
      <c r="A5" s="14" t="n">
        <v>6</v>
      </c>
      <c r="B5" s="15" t="n">
        <v>46058</v>
      </c>
      <c r="C5" s="14" t="inlineStr">
        <is>
          <t>Februar</t>
        </is>
      </c>
      <c r="D5" s="14" t="inlineStr">
        <is>
          <t>06:00</t>
        </is>
      </c>
      <c r="E5" s="14" t="inlineStr">
        <is>
          <t>15:30</t>
        </is>
      </c>
      <c r="F5" s="14">
        <f>IF(J5="","",IF(J5&lt;0,"-","")&amp;INT(ABS(J5)/60)&amp;"h "&amp;TEXT(MOD(ABS(J5),60),"00")&amp;"m")</f>
        <v/>
      </c>
      <c r="G5" s="14">
        <f>IF(K5="","",IF(K5&lt;0,"-","")&amp;INT(ABS(K5)/60)&amp;"h "&amp;TEXT(MOD(ABS(K5),60),"00")&amp;"m")</f>
        <v/>
      </c>
      <c r="H5" s="4">
        <f>IF(L5="","",IF(L5&lt;0,"-","")&amp;INT(ABS(L5)/60)&amp;"h "&amp;TEXT(MOD(ABS(L5),60),"00")&amp;"m")</f>
        <v/>
      </c>
      <c r="I5" s="14">
        <f>IF(M5="","",IF(M5&lt;0,"-","")&amp;INT(ABS(M5)/60)&amp;"h "&amp;TEXT(MOD(ABS(M5),60),"00")&amp;"m")</f>
        <v/>
      </c>
      <c r="J5" s="14" t="n">
        <v>450</v>
      </c>
      <c r="K5" s="14">
        <f>SUMIFS('Rohdaten Tracks'!$J:$J,'Rohdaten Tracks'!$A:$A,$B5)</f>
        <v/>
      </c>
      <c r="L5" s="14">
        <f>K5-J5</f>
        <v/>
      </c>
      <c r="M5" s="14">
        <f>MAX(0,J5-K5)</f>
        <v/>
      </c>
      <c r="N5" s="14" t="inlineStr">
        <is>
          <t>Büro</t>
        </is>
      </c>
      <c r="O5" s="14" t="inlineStr">
        <is>
          <t>Büro, Pause</t>
        </is>
      </c>
      <c r="P5" s="14" t="inlineStr">
        <is>
          <t>abgeschlossen</t>
        </is>
      </c>
    </row>
    <row r="6">
      <c r="A6" s="14" t="n">
        <v>6</v>
      </c>
      <c r="B6" s="15" t="n">
        <v>46059</v>
      </c>
      <c r="C6" s="14" t="inlineStr">
        <is>
          <t>Februar</t>
        </is>
      </c>
      <c r="D6" s="14" t="inlineStr">
        <is>
          <t>06:30</t>
        </is>
      </c>
      <c r="E6" s="14" t="inlineStr">
        <is>
          <t>14:30</t>
        </is>
      </c>
      <c r="F6" s="14">
        <f>IF(J6="","",IF(J6&lt;0,"-","")&amp;INT(ABS(J6)/60)&amp;"h "&amp;TEXT(MOD(ABS(J6),60),"00")&amp;"m")</f>
        <v/>
      </c>
      <c r="G6" s="14">
        <f>IF(K6="","",IF(K6&lt;0,"-","")&amp;INT(ABS(K6)/60)&amp;"h "&amp;TEXT(MOD(ABS(K6),60),"00")&amp;"m")</f>
        <v/>
      </c>
      <c r="H6" s="5">
        <f>IF(L6="","",IF(L6&lt;0,"-","")&amp;INT(ABS(L6)/60)&amp;"h "&amp;TEXT(MOD(ABS(L6),60),"00")&amp;"m")</f>
        <v/>
      </c>
      <c r="I6" s="14">
        <f>IF(M6="","",IF(M6&lt;0,"-","")&amp;INT(ABS(M6)/60)&amp;"h "&amp;TEXT(MOD(ABS(M6),60),"00")&amp;"m")</f>
        <v/>
      </c>
      <c r="J6" s="14" t="n">
        <v>450</v>
      </c>
      <c r="K6" s="14">
        <f>SUMIFS('Rohdaten Tracks'!$J:$J,'Rohdaten Tracks'!$A:$A,$B6)</f>
        <v/>
      </c>
      <c r="L6" s="14">
        <f>K6-J6</f>
        <v/>
      </c>
      <c r="M6" s="14">
        <f>MAX(0,J6-K6)</f>
        <v/>
      </c>
      <c r="N6" s="14" t="inlineStr">
        <is>
          <t>Büro</t>
        </is>
      </c>
      <c r="O6" s="14" t="inlineStr">
        <is>
          <t>Büro, Pause</t>
        </is>
      </c>
      <c r="P6" s="14" t="inlineStr">
        <is>
          <t>abgeschlossen</t>
        </is>
      </c>
    </row>
    <row r="7">
      <c r="A7" s="16" t="n">
        <v>7</v>
      </c>
      <c r="B7" s="17" t="n">
        <v>46062</v>
      </c>
      <c r="C7" s="16" t="inlineStr">
        <is>
          <t>Februar</t>
        </is>
      </c>
      <c r="D7" s="16" t="inlineStr"/>
      <c r="E7" s="16" t="inlineStr"/>
      <c r="F7" s="16">
        <f>IF(J7="","",IF(J7&lt;0,"-","")&amp;INT(ABS(J7)/60)&amp;"h "&amp;TEXT(MOD(ABS(J7),60),"00")&amp;"m")</f>
        <v/>
      </c>
      <c r="G7" s="16">
        <f>IF(K7="","",IF(K7&lt;0,"-","")&amp;INT(ABS(K7)/60)&amp;"h "&amp;TEXT(MOD(ABS(K7),60),"00")&amp;"m")</f>
        <v/>
      </c>
      <c r="H7" s="5">
        <f>IF(L7="","",IF(L7&lt;0,"-","")&amp;INT(ABS(L7)/60)&amp;"h "&amp;TEXT(MOD(ABS(L7),60),"00")&amp;"m")</f>
        <v/>
      </c>
      <c r="I7" s="16">
        <f>IF(M7="","",IF(M7&lt;0,"-","")&amp;INT(ABS(M7)/60)&amp;"h "&amp;TEXT(MOD(ABS(M7),60),"00")&amp;"m")</f>
        <v/>
      </c>
      <c r="J7" s="16" t="n">
        <v>450</v>
      </c>
      <c r="K7" s="16">
        <f>SUMIFS('Rohdaten Tracks'!$J:$J,'Rohdaten Tracks'!$A:$A,$B7)</f>
        <v/>
      </c>
      <c r="L7" s="16">
        <f>K7-J7</f>
        <v/>
      </c>
      <c r="M7" s="16">
        <f>MAX(0,J7-K7)</f>
        <v/>
      </c>
      <c r="N7" s="16" t="inlineStr">
        <is>
          <t>Ausgleichstag</t>
        </is>
      </c>
      <c r="O7" s="16" t="inlineStr">
        <is>
          <t>Ausgleichstag</t>
        </is>
      </c>
      <c r="P7" s="16" t="inlineStr">
        <is>
          <t>abgeschlossen</t>
        </is>
      </c>
    </row>
    <row r="8">
      <c r="A8" s="3" t="n">
        <v>7</v>
      </c>
      <c r="B8" s="6" t="n">
        <v>46063</v>
      </c>
      <c r="C8" s="3" t="inlineStr">
        <is>
          <t>Februar</t>
        </is>
      </c>
      <c r="D8" s="3" t="inlineStr">
        <is>
          <t>06:00</t>
        </is>
      </c>
      <c r="E8" s="3" t="inlineStr">
        <is>
          <t>15:30</t>
        </is>
      </c>
      <c r="F8" s="3">
        <f>IF(J8="","",IF(J8&lt;0,"-","")&amp;INT(ABS(J8)/60)&amp;"h "&amp;TEXT(MOD(ABS(J8),60),"00")&amp;"m")</f>
        <v/>
      </c>
      <c r="G8" s="3">
        <f>IF(K8="","",IF(K8&lt;0,"-","")&amp;INT(ABS(K8)/60)&amp;"h "&amp;TEXT(MOD(ABS(K8),60),"00")&amp;"m")</f>
        <v/>
      </c>
      <c r="H8" s="4">
        <f>IF(L8="","",IF(L8&lt;0,"-","")&amp;INT(ABS(L8)/60)&amp;"h "&amp;TEXT(MOD(ABS(L8),60),"00")&amp;"m")</f>
        <v/>
      </c>
      <c r="I8" s="3">
        <f>IF(M8="","",IF(M8&lt;0,"-","")&amp;INT(ABS(M8)/60)&amp;"h "&amp;TEXT(MOD(ABS(M8),60),"00")&amp;"m")</f>
        <v/>
      </c>
      <c r="J8" s="3" t="n">
        <v>450</v>
      </c>
      <c r="K8" s="3">
        <f>SUMIFS('Rohdaten Tracks'!$J:$J,'Rohdaten Tracks'!$A:$A,$B8)</f>
        <v/>
      </c>
      <c r="L8" s="3">
        <f>K8-J8</f>
        <v/>
      </c>
      <c r="M8" s="3">
        <f>MAX(0,J8-K8)</f>
        <v/>
      </c>
      <c r="N8" s="3" t="inlineStr">
        <is>
          <t>mobileOffice</t>
        </is>
      </c>
      <c r="O8" s="3" t="inlineStr">
        <is>
          <t>mobileOffice, Pause</t>
        </is>
      </c>
      <c r="P8" s="3" t="inlineStr">
        <is>
          <t>abgeschlossen</t>
        </is>
      </c>
    </row>
    <row r="9">
      <c r="A9" s="3" t="n">
        <v>7</v>
      </c>
      <c r="B9" s="6" t="n">
        <v>46064</v>
      </c>
      <c r="C9" s="3" t="inlineStr">
        <is>
          <t>Februar</t>
        </is>
      </c>
      <c r="D9" s="3" t="inlineStr">
        <is>
          <t>06:00</t>
        </is>
      </c>
      <c r="E9" s="3" t="inlineStr">
        <is>
          <t>16:00</t>
        </is>
      </c>
      <c r="F9" s="3">
        <f>IF(J9="","",IF(J9&lt;0,"-","")&amp;INT(ABS(J9)/60)&amp;"h "&amp;TEXT(MOD(ABS(J9),60),"00")&amp;"m")</f>
        <v/>
      </c>
      <c r="G9" s="3">
        <f>IF(K9="","",IF(K9&lt;0,"-","")&amp;INT(ABS(K9)/60)&amp;"h "&amp;TEXT(MOD(ABS(K9),60),"00")&amp;"m")</f>
        <v/>
      </c>
      <c r="H9" s="4">
        <f>IF(L9="","",IF(L9&lt;0,"-","")&amp;INT(ABS(L9)/60)&amp;"h "&amp;TEXT(MOD(ABS(L9),60),"00")&amp;"m")</f>
        <v/>
      </c>
      <c r="I9" s="3">
        <f>IF(M9="","",IF(M9&lt;0,"-","")&amp;INT(ABS(M9)/60)&amp;"h "&amp;TEXT(MOD(ABS(M9),60),"00")&amp;"m")</f>
        <v/>
      </c>
      <c r="J9" s="3" t="n">
        <v>450</v>
      </c>
      <c r="K9" s="3">
        <f>SUMIFS('Rohdaten Tracks'!$J:$J,'Rohdaten Tracks'!$A:$A,$B9)</f>
        <v/>
      </c>
      <c r="L9" s="3">
        <f>K9-J9</f>
        <v/>
      </c>
      <c r="M9" s="3">
        <f>MAX(0,J9-K9)</f>
        <v/>
      </c>
      <c r="N9" s="3" t="inlineStr">
        <is>
          <t>Büro</t>
        </is>
      </c>
      <c r="O9" s="3" t="inlineStr">
        <is>
          <t>Büro, Pause</t>
        </is>
      </c>
      <c r="P9" s="3" t="inlineStr">
        <is>
          <t>abgeschlossen</t>
        </is>
      </c>
    </row>
    <row r="10">
      <c r="A10" s="3" t="n">
        <v>7</v>
      </c>
      <c r="B10" s="6" t="n">
        <v>46065</v>
      </c>
      <c r="C10" s="3" t="inlineStr">
        <is>
          <t>Februar</t>
        </is>
      </c>
      <c r="D10" s="3" t="inlineStr">
        <is>
          <t>06:30</t>
        </is>
      </c>
      <c r="E10" s="3" t="inlineStr">
        <is>
          <t>16:00</t>
        </is>
      </c>
      <c r="F10" s="3">
        <f>IF(J10="","",IF(J10&lt;0,"-","")&amp;INT(ABS(J10)/60)&amp;"h "&amp;TEXT(MOD(ABS(J10),60),"00")&amp;"m")</f>
        <v/>
      </c>
      <c r="G10" s="3">
        <f>IF(K10="","",IF(K10&lt;0,"-","")&amp;INT(ABS(K10)/60)&amp;"h "&amp;TEXT(MOD(ABS(K10),60),"00")&amp;"m")</f>
        <v/>
      </c>
      <c r="H10" s="4">
        <f>IF(L10="","",IF(L10&lt;0,"-","")&amp;INT(ABS(L10)/60)&amp;"h "&amp;TEXT(MOD(ABS(L10),60),"00")&amp;"m")</f>
        <v/>
      </c>
      <c r="I10" s="3">
        <f>IF(M10="","",IF(M10&lt;0,"-","")&amp;INT(ABS(M10)/60)&amp;"h "&amp;TEXT(MOD(ABS(M10),60),"00")&amp;"m")</f>
        <v/>
      </c>
      <c r="J10" s="3" t="n">
        <v>450</v>
      </c>
      <c r="K10" s="3">
        <f>SUMIFS('Rohdaten Tracks'!$J:$J,'Rohdaten Tracks'!$A:$A,$B10)</f>
        <v/>
      </c>
      <c r="L10" s="3">
        <f>K10-J10</f>
        <v/>
      </c>
      <c r="M10" s="3">
        <f>MAX(0,J10-K10)</f>
        <v/>
      </c>
      <c r="N10" s="3" t="inlineStr">
        <is>
          <t>mobileOffice</t>
        </is>
      </c>
      <c r="O10" s="3" t="inlineStr">
        <is>
          <t>mobileOfficeo, Pause</t>
        </is>
      </c>
      <c r="P10" s="3" t="inlineStr">
        <is>
          <t>abgeschlossen</t>
        </is>
      </c>
    </row>
    <row r="11">
      <c r="A11" s="3" t="n">
        <v>7</v>
      </c>
      <c r="B11" s="6" t="n">
        <v>46066</v>
      </c>
      <c r="C11" s="3" t="inlineStr">
        <is>
          <t>Februar</t>
        </is>
      </c>
      <c r="D11" s="3" t="inlineStr">
        <is>
          <t>06:30</t>
        </is>
      </c>
      <c r="E11" s="3" t="inlineStr">
        <is>
          <t>16:00</t>
        </is>
      </c>
      <c r="F11" s="3">
        <f>IF(J11="","",IF(J11&lt;0,"-","")&amp;INT(ABS(J11)/60)&amp;"h "&amp;TEXT(MOD(ABS(J11),60),"00")&amp;"m")</f>
        <v/>
      </c>
      <c r="G11" s="3">
        <f>IF(K11="","",IF(K11&lt;0,"-","")&amp;INT(ABS(K11)/60)&amp;"h "&amp;TEXT(MOD(ABS(K11),60),"00")&amp;"m")</f>
        <v/>
      </c>
      <c r="H11" s="4">
        <f>IF(L11="","",IF(L11&lt;0,"-","")&amp;INT(ABS(L11)/60)&amp;"h "&amp;TEXT(MOD(ABS(L11),60),"00")&amp;"m")</f>
        <v/>
      </c>
      <c r="I11" s="3">
        <f>IF(M11="","",IF(M11&lt;0,"-","")&amp;INT(ABS(M11)/60)&amp;"h "&amp;TEXT(MOD(ABS(M11),60),"00")&amp;"m")</f>
        <v/>
      </c>
      <c r="J11" s="3" t="n">
        <v>450</v>
      </c>
      <c r="K11" s="3">
        <f>SUMIFS('Rohdaten Tracks'!$J:$J,'Rohdaten Tracks'!$A:$A,$B11)</f>
        <v/>
      </c>
      <c r="L11" s="3">
        <f>K11-J11</f>
        <v/>
      </c>
      <c r="M11" s="3">
        <f>MAX(0,J11-K11)</f>
        <v/>
      </c>
      <c r="N11" s="3" t="inlineStr">
        <is>
          <t>mobileOffice</t>
        </is>
      </c>
      <c r="O11" s="3" t="inlineStr">
        <is>
          <t>mobileOffice, Pause</t>
        </is>
      </c>
      <c r="P11" s="3" t="inlineStr">
        <is>
          <t>abgeschlossen</t>
        </is>
      </c>
    </row>
    <row r="12">
      <c r="A12" s="14" t="n">
        <v>8</v>
      </c>
      <c r="B12" s="15" t="n">
        <v>46069</v>
      </c>
      <c r="C12" s="14" t="inlineStr">
        <is>
          <t>Februar</t>
        </is>
      </c>
      <c r="D12" s="14" t="inlineStr">
        <is>
          <t>06:15</t>
        </is>
      </c>
      <c r="E12" s="14" t="inlineStr">
        <is>
          <t>15:45</t>
        </is>
      </c>
      <c r="F12" s="14">
        <f>IF(J12="","",IF(J12&lt;0,"-","")&amp;INT(ABS(J12)/60)&amp;"h "&amp;TEXT(MOD(ABS(J12),60),"00")&amp;"m")</f>
        <v/>
      </c>
      <c r="G12" s="14">
        <f>IF(K12="","",IF(K12&lt;0,"-","")&amp;INT(ABS(K12)/60)&amp;"h "&amp;TEXT(MOD(ABS(K12),60),"00")&amp;"m")</f>
        <v/>
      </c>
      <c r="H12" s="4">
        <f>IF(L12="","",IF(L12&lt;0,"-","")&amp;INT(ABS(L12)/60)&amp;"h "&amp;TEXT(MOD(ABS(L12),60),"00")&amp;"m")</f>
        <v/>
      </c>
      <c r="I12" s="14">
        <f>IF(M12="","",IF(M12&lt;0,"-","")&amp;INT(ABS(M12)/60)&amp;"h "&amp;TEXT(MOD(ABS(M12),60),"00")&amp;"m")</f>
        <v/>
      </c>
      <c r="J12" s="14" t="n">
        <v>450</v>
      </c>
      <c r="K12" s="14">
        <f>SUMIFS('Rohdaten Tracks'!$J:$J,'Rohdaten Tracks'!$A:$A,$B12)</f>
        <v/>
      </c>
      <c r="L12" s="14">
        <f>K12-J12</f>
        <v/>
      </c>
      <c r="M12" s="14">
        <f>MAX(0,J12-K12)</f>
        <v/>
      </c>
      <c r="N12" s="14" t="inlineStr">
        <is>
          <t>Büro</t>
        </is>
      </c>
      <c r="O12" s="14" t="inlineStr">
        <is>
          <t>Büro, Pause</t>
        </is>
      </c>
      <c r="P12" s="14" t="inlineStr">
        <is>
          <t>abgeschlossen</t>
        </is>
      </c>
    </row>
    <row r="13">
      <c r="A13" s="14" t="n">
        <v>8</v>
      </c>
      <c r="B13" s="15" t="n">
        <v>46070</v>
      </c>
      <c r="C13" s="14" t="inlineStr">
        <is>
          <t>Februar</t>
        </is>
      </c>
      <c r="D13" s="14" t="inlineStr">
        <is>
          <t>09:30</t>
        </is>
      </c>
      <c r="E13" s="14" t="inlineStr">
        <is>
          <t>16:15</t>
        </is>
      </c>
      <c r="F13" s="14">
        <f>IF(J13="","",IF(J13&lt;0,"-","")&amp;INT(ABS(J13)/60)&amp;"h "&amp;TEXT(MOD(ABS(J13),60),"00")&amp;"m")</f>
        <v/>
      </c>
      <c r="G13" s="14">
        <f>IF(K13="","",IF(K13&lt;0,"-","")&amp;INT(ABS(K13)/60)&amp;"h "&amp;TEXT(MOD(ABS(K13),60),"00")&amp;"m")</f>
        <v/>
      </c>
      <c r="H13" s="5">
        <f>IF(L13="","",IF(L13&lt;0,"-","")&amp;INT(ABS(L13)/60)&amp;"h "&amp;TEXT(MOD(ABS(L13),60),"00")&amp;"m")</f>
        <v/>
      </c>
      <c r="I13" s="14">
        <f>IF(M13="","",IF(M13&lt;0,"-","")&amp;INT(ABS(M13)/60)&amp;"h "&amp;TEXT(MOD(ABS(M13),60),"00")&amp;"m")</f>
        <v/>
      </c>
      <c r="J13" s="14" t="n">
        <v>450</v>
      </c>
      <c r="K13" s="14">
        <f>SUMIFS('Rohdaten Tracks'!$J:$J,'Rohdaten Tracks'!$A:$A,$B13)</f>
        <v/>
      </c>
      <c r="L13" s="14">
        <f>K13-J13</f>
        <v/>
      </c>
      <c r="M13" s="14">
        <f>MAX(0,J13-K13)</f>
        <v/>
      </c>
      <c r="N13" s="14" t="inlineStr">
        <is>
          <t>Büro</t>
        </is>
      </c>
      <c r="O13" s="14" t="inlineStr">
        <is>
          <t>Büro, Pause</t>
        </is>
      </c>
      <c r="P13" s="14" t="inlineStr">
        <is>
          <t>abgeschlossen</t>
        </is>
      </c>
    </row>
    <row r="14">
      <c r="A14" s="14" t="n">
        <v>8</v>
      </c>
      <c r="B14" s="15" t="n">
        <v>46071</v>
      </c>
      <c r="C14" s="14" t="inlineStr">
        <is>
          <t>Februar</t>
        </is>
      </c>
      <c r="D14" s="14" t="inlineStr">
        <is>
          <t>06:00</t>
        </is>
      </c>
      <c r="E14" s="14" t="inlineStr">
        <is>
          <t>15:30</t>
        </is>
      </c>
      <c r="F14" s="14">
        <f>IF(J14="","",IF(J14&lt;0,"-","")&amp;INT(ABS(J14)/60)&amp;"h "&amp;TEXT(MOD(ABS(J14),60),"00")&amp;"m")</f>
        <v/>
      </c>
      <c r="G14" s="14">
        <f>IF(K14="","",IF(K14&lt;0,"-","")&amp;INT(ABS(K14)/60)&amp;"h "&amp;TEXT(MOD(ABS(K14),60),"00")&amp;"m")</f>
        <v/>
      </c>
      <c r="H14" s="4">
        <f>IF(L14="","",IF(L14&lt;0,"-","")&amp;INT(ABS(L14)/60)&amp;"h "&amp;TEXT(MOD(ABS(L14),60),"00")&amp;"m")</f>
        <v/>
      </c>
      <c r="I14" s="14">
        <f>IF(M14="","",IF(M14&lt;0,"-","")&amp;INT(ABS(M14)/60)&amp;"h "&amp;TEXT(MOD(ABS(M14),60),"00")&amp;"m")</f>
        <v/>
      </c>
      <c r="J14" s="14" t="n">
        <v>450</v>
      </c>
      <c r="K14" s="14">
        <f>SUMIFS('Rohdaten Tracks'!$J:$J,'Rohdaten Tracks'!$A:$A,$B14)</f>
        <v/>
      </c>
      <c r="L14" s="14">
        <f>K14-J14</f>
        <v/>
      </c>
      <c r="M14" s="14">
        <f>MAX(0,J14-K14)</f>
        <v/>
      </c>
      <c r="N14" s="14" t="inlineStr">
        <is>
          <t>Büro</t>
        </is>
      </c>
      <c r="O14" s="14" t="inlineStr">
        <is>
          <t>Büro, Pause</t>
        </is>
      </c>
      <c r="P14" s="14" t="inlineStr">
        <is>
          <t>abgeschlossen</t>
        </is>
      </c>
    </row>
    <row r="15">
      <c r="A15" s="14" t="n">
        <v>8</v>
      </c>
      <c r="B15" s="15" t="n">
        <v>46072</v>
      </c>
      <c r="C15" s="14" t="inlineStr">
        <is>
          <t>Februar</t>
        </is>
      </c>
      <c r="D15" s="14" t="inlineStr">
        <is>
          <t>06:30</t>
        </is>
      </c>
      <c r="E15" s="14" t="inlineStr">
        <is>
          <t>16:00</t>
        </is>
      </c>
      <c r="F15" s="14">
        <f>IF(J15="","",IF(J15&lt;0,"-","")&amp;INT(ABS(J15)/60)&amp;"h "&amp;TEXT(MOD(ABS(J15),60),"00")&amp;"m")</f>
        <v/>
      </c>
      <c r="G15" s="14">
        <f>IF(K15="","",IF(K15&lt;0,"-","")&amp;INT(ABS(K15)/60)&amp;"h "&amp;TEXT(MOD(ABS(K15),60),"00")&amp;"m")</f>
        <v/>
      </c>
      <c r="H15" s="4">
        <f>IF(L15="","",IF(L15&lt;0,"-","")&amp;INT(ABS(L15)/60)&amp;"h "&amp;TEXT(MOD(ABS(L15),60),"00")&amp;"m")</f>
        <v/>
      </c>
      <c r="I15" s="14">
        <f>IF(M15="","",IF(M15&lt;0,"-","")&amp;INT(ABS(M15)/60)&amp;"h "&amp;TEXT(MOD(ABS(M15),60),"00")&amp;"m")</f>
        <v/>
      </c>
      <c r="J15" s="14" t="n">
        <v>450</v>
      </c>
      <c r="K15" s="14">
        <f>SUMIFS('Rohdaten Tracks'!$J:$J,'Rohdaten Tracks'!$A:$A,$B15)</f>
        <v/>
      </c>
      <c r="L15" s="14">
        <f>K15-J15</f>
        <v/>
      </c>
      <c r="M15" s="14">
        <f>MAX(0,J15-K15)</f>
        <v/>
      </c>
      <c r="N15" s="14" t="inlineStr">
        <is>
          <t>mobileOffice</t>
        </is>
      </c>
      <c r="O15" s="14" t="inlineStr">
        <is>
          <t>mobileOffice, Pause</t>
        </is>
      </c>
      <c r="P15" s="14" t="inlineStr">
        <is>
          <t>abgeschlossen</t>
        </is>
      </c>
    </row>
    <row r="16">
      <c r="A16" s="16" t="n">
        <v>8</v>
      </c>
      <c r="B16" s="17" t="n">
        <v>46073</v>
      </c>
      <c r="C16" s="16" t="inlineStr">
        <is>
          <t>Februar</t>
        </is>
      </c>
      <c r="D16" s="16" t="inlineStr"/>
      <c r="E16" s="16" t="inlineStr"/>
      <c r="F16" s="16">
        <f>IF(J16="","",IF(J16&lt;0,"-","")&amp;INT(ABS(J16)/60)&amp;"h "&amp;TEXT(MOD(ABS(J16),60),"00")&amp;"m")</f>
        <v/>
      </c>
      <c r="G16" s="16">
        <f>IF(K16="","",IF(K16&lt;0,"-","")&amp;INT(ABS(K16)/60)&amp;"h "&amp;TEXT(MOD(ABS(K16),60),"00")&amp;"m")</f>
        <v/>
      </c>
      <c r="H16" s="5">
        <f>IF(L16="","",IF(L16&lt;0,"-","")&amp;INT(ABS(L16)/60)&amp;"h "&amp;TEXT(MOD(ABS(L16),60),"00")&amp;"m")</f>
        <v/>
      </c>
      <c r="I16" s="16">
        <f>IF(M16="","",IF(M16&lt;0,"-","")&amp;INT(ABS(M16)/60)&amp;"h "&amp;TEXT(MOD(ABS(M16),60),"00")&amp;"m")</f>
        <v/>
      </c>
      <c r="J16" s="16" t="n">
        <v>450</v>
      </c>
      <c r="K16" s="16">
        <f>SUMIFS('Rohdaten Tracks'!$J:$J,'Rohdaten Tracks'!$A:$A,$B16)</f>
        <v/>
      </c>
      <c r="L16" s="16">
        <f>K16-J16</f>
        <v/>
      </c>
      <c r="M16" s="16">
        <f>MAX(0,J16-K16)</f>
        <v/>
      </c>
      <c r="N16" s="16" t="inlineStr">
        <is>
          <t>Ausgleichstag</t>
        </is>
      </c>
      <c r="O16" s="16" t="inlineStr">
        <is>
          <t>Ausgleichstag</t>
        </is>
      </c>
      <c r="P16" s="16" t="inlineStr">
        <is>
          <t>abgeschlossen</t>
        </is>
      </c>
    </row>
    <row r="17">
      <c r="A17" s="3" t="n">
        <v>9</v>
      </c>
      <c r="B17" s="6" t="n">
        <v>46076</v>
      </c>
      <c r="C17" s="3" t="inlineStr">
        <is>
          <t>Februar</t>
        </is>
      </c>
      <c r="D17" s="3" t="inlineStr">
        <is>
          <t>06:30</t>
        </is>
      </c>
      <c r="E17" s="3" t="inlineStr">
        <is>
          <t>16:00</t>
        </is>
      </c>
      <c r="F17" s="3">
        <f>IF(J17="","",IF(J17&lt;0,"-","")&amp;INT(ABS(J17)/60)&amp;"h "&amp;TEXT(MOD(ABS(J17),60),"00")&amp;"m")</f>
        <v/>
      </c>
      <c r="G17" s="3">
        <f>IF(K17="","",IF(K17&lt;0,"-","")&amp;INT(ABS(K17)/60)&amp;"h "&amp;TEXT(MOD(ABS(K17),60),"00")&amp;"m")</f>
        <v/>
      </c>
      <c r="H17" s="4">
        <f>IF(L17="","",IF(L17&lt;0,"-","")&amp;INT(ABS(L17)/60)&amp;"h "&amp;TEXT(MOD(ABS(L17),60),"00")&amp;"m")</f>
        <v/>
      </c>
      <c r="I17" s="3">
        <f>IF(M17="","",IF(M17&lt;0,"-","")&amp;INT(ABS(M17)/60)&amp;"h "&amp;TEXT(MOD(ABS(M17),60),"00")&amp;"m")</f>
        <v/>
      </c>
      <c r="J17" s="3" t="n">
        <v>450</v>
      </c>
      <c r="K17" s="3">
        <f>SUMIFS('Rohdaten Tracks'!$J:$J,'Rohdaten Tracks'!$A:$A,$B17)</f>
        <v/>
      </c>
      <c r="L17" s="3">
        <f>K17-J17</f>
        <v/>
      </c>
      <c r="M17" s="3">
        <f>MAX(0,J17-K17)</f>
        <v/>
      </c>
      <c r="N17" s="3" t="inlineStr">
        <is>
          <t>mobileOffice</t>
        </is>
      </c>
      <c r="O17" s="3" t="inlineStr">
        <is>
          <t>mobileOffice, Pause</t>
        </is>
      </c>
      <c r="P17" s="3" t="inlineStr">
        <is>
          <t>abgeschlossen</t>
        </is>
      </c>
    </row>
    <row r="18">
      <c r="A18" s="3" t="n">
        <v>9</v>
      </c>
      <c r="B18" s="6" t="n">
        <v>46077</v>
      </c>
      <c r="C18" s="3" t="inlineStr">
        <is>
          <t>Februar</t>
        </is>
      </c>
      <c r="D18" s="3" t="inlineStr">
        <is>
          <t>06:00</t>
        </is>
      </c>
      <c r="E18" s="3" t="inlineStr">
        <is>
          <t>16:00</t>
        </is>
      </c>
      <c r="F18" s="3">
        <f>IF(J18="","",IF(J18&lt;0,"-","")&amp;INT(ABS(J18)/60)&amp;"h "&amp;TEXT(MOD(ABS(J18),60),"00")&amp;"m")</f>
        <v/>
      </c>
      <c r="G18" s="3">
        <f>IF(K18="","",IF(K18&lt;0,"-","")&amp;INT(ABS(K18)/60)&amp;"h "&amp;TEXT(MOD(ABS(K18),60),"00")&amp;"m")</f>
        <v/>
      </c>
      <c r="H18" s="4">
        <f>IF(L18="","",IF(L18&lt;0,"-","")&amp;INT(ABS(L18)/60)&amp;"h "&amp;TEXT(MOD(ABS(L18),60),"00")&amp;"m")</f>
        <v/>
      </c>
      <c r="I18" s="3">
        <f>IF(M18="","",IF(M18&lt;0,"-","")&amp;INT(ABS(M18)/60)&amp;"h "&amp;TEXT(MOD(ABS(M18),60),"00")&amp;"m")</f>
        <v/>
      </c>
      <c r="J18" s="3" t="n">
        <v>450</v>
      </c>
      <c r="K18" s="3">
        <f>SUMIFS('Rohdaten Tracks'!$J:$J,'Rohdaten Tracks'!$A:$A,$B18)</f>
        <v/>
      </c>
      <c r="L18" s="3">
        <f>K18-J18</f>
        <v/>
      </c>
      <c r="M18" s="3">
        <f>MAX(0,J18-K18)</f>
        <v/>
      </c>
      <c r="N18" s="3" t="inlineStr">
        <is>
          <t>TTT</t>
        </is>
      </c>
      <c r="O18" s="3" t="inlineStr">
        <is>
          <t>TTT, Pause</t>
        </is>
      </c>
      <c r="P18" s="3" t="inlineStr">
        <is>
          <t>abgeschlossen</t>
        </is>
      </c>
    </row>
    <row r="19">
      <c r="A19" s="3" t="n">
        <v>9</v>
      </c>
      <c r="B19" s="6" t="n">
        <v>46078</v>
      </c>
      <c r="C19" s="3" t="inlineStr">
        <is>
          <t>Februar</t>
        </is>
      </c>
      <c r="D19" s="3" t="inlineStr">
        <is>
          <t>06:00</t>
        </is>
      </c>
      <c r="E19" s="3" t="inlineStr">
        <is>
          <t>16:00</t>
        </is>
      </c>
      <c r="F19" s="3">
        <f>IF(J19="","",IF(J19&lt;0,"-","")&amp;INT(ABS(J19)/60)&amp;"h "&amp;TEXT(MOD(ABS(J19),60),"00")&amp;"m")</f>
        <v/>
      </c>
      <c r="G19" s="3">
        <f>IF(K19="","",IF(K19&lt;0,"-","")&amp;INT(ABS(K19)/60)&amp;"h "&amp;TEXT(MOD(ABS(K19),60),"00")&amp;"m")</f>
        <v/>
      </c>
      <c r="H19" s="4">
        <f>IF(L19="","",IF(L19&lt;0,"-","")&amp;INT(ABS(L19)/60)&amp;"h "&amp;TEXT(MOD(ABS(L19),60),"00")&amp;"m")</f>
        <v/>
      </c>
      <c r="I19" s="3">
        <f>IF(M19="","",IF(M19&lt;0,"-","")&amp;INT(ABS(M19)/60)&amp;"h "&amp;TEXT(MOD(ABS(M19),60),"00")&amp;"m")</f>
        <v/>
      </c>
      <c r="J19" s="3" t="n">
        <v>450</v>
      </c>
      <c r="K19" s="3">
        <f>SUMIFS('Rohdaten Tracks'!$J:$J,'Rohdaten Tracks'!$A:$A,$B19)</f>
        <v/>
      </c>
      <c r="L19" s="3">
        <f>K19-J19</f>
        <v/>
      </c>
      <c r="M19" s="3">
        <f>MAX(0,J19-K19)</f>
        <v/>
      </c>
      <c r="N19" s="3" t="inlineStr">
        <is>
          <t>TTT</t>
        </is>
      </c>
      <c r="O19" s="3" t="inlineStr">
        <is>
          <t>TTT, Pause</t>
        </is>
      </c>
      <c r="P19" s="3" t="inlineStr">
        <is>
          <t>abgeschlossen</t>
        </is>
      </c>
    </row>
    <row r="20">
      <c r="A20" s="3" t="n">
        <v>9</v>
      </c>
      <c r="B20" s="6" t="n">
        <v>46079</v>
      </c>
      <c r="C20" s="3" t="inlineStr">
        <is>
          <t>Februar</t>
        </is>
      </c>
      <c r="D20" s="3" t="inlineStr">
        <is>
          <t>06:45</t>
        </is>
      </c>
      <c r="E20" s="3" t="inlineStr">
        <is>
          <t>16:15</t>
        </is>
      </c>
      <c r="F20" s="3">
        <f>IF(J20="","",IF(J20&lt;0,"-","")&amp;INT(ABS(J20)/60)&amp;"h "&amp;TEXT(MOD(ABS(J20),60),"00")&amp;"m")</f>
        <v/>
      </c>
      <c r="G20" s="3">
        <f>IF(K20="","",IF(K20&lt;0,"-","")&amp;INT(ABS(K20)/60)&amp;"h "&amp;TEXT(MOD(ABS(K20),60),"00")&amp;"m")</f>
        <v/>
      </c>
      <c r="H20" s="4">
        <f>IF(L20="","",IF(L20&lt;0,"-","")&amp;INT(ABS(L20)/60)&amp;"h "&amp;TEXT(MOD(ABS(L20),60),"00")&amp;"m")</f>
        <v/>
      </c>
      <c r="I20" s="3">
        <f>IF(M20="","",IF(M20&lt;0,"-","")&amp;INT(ABS(M20)/60)&amp;"h "&amp;TEXT(MOD(ABS(M20),60),"00")&amp;"m")</f>
        <v/>
      </c>
      <c r="J20" s="3" t="n">
        <v>450</v>
      </c>
      <c r="K20" s="3">
        <f>SUMIFS('Rohdaten Tracks'!$J:$J,'Rohdaten Tracks'!$A:$A,$B20)</f>
        <v/>
      </c>
      <c r="L20" s="3">
        <f>K20-J20</f>
        <v/>
      </c>
      <c r="M20" s="3">
        <f>MAX(0,J20-K20)</f>
        <v/>
      </c>
      <c r="N20" s="3" t="inlineStr">
        <is>
          <t>mobileOffice</t>
        </is>
      </c>
      <c r="O20" s="3" t="inlineStr">
        <is>
          <t>mobileOffice, Pause</t>
        </is>
      </c>
      <c r="P20" s="3" t="inlineStr">
        <is>
          <t>abgeschlossen</t>
        </is>
      </c>
    </row>
    <row r="21">
      <c r="A21" s="3" t="n">
        <v>9</v>
      </c>
      <c r="B21" s="6" t="n">
        <v>46080</v>
      </c>
      <c r="C21" s="3" t="inlineStr">
        <is>
          <t>Februar</t>
        </is>
      </c>
      <c r="D21" s="3" t="inlineStr">
        <is>
          <t>06:00</t>
        </is>
      </c>
      <c r="E21" s="3" t="inlineStr">
        <is>
          <t>13:45</t>
        </is>
      </c>
      <c r="F21" s="3">
        <f>IF(J21="","",IF(J21&lt;0,"-","")&amp;INT(ABS(J21)/60)&amp;"h "&amp;TEXT(MOD(ABS(J21),60),"00")&amp;"m")</f>
        <v/>
      </c>
      <c r="G21" s="3">
        <f>IF(K21="","",IF(K21&lt;0,"-","")&amp;INT(ABS(K21)/60)&amp;"h "&amp;TEXT(MOD(ABS(K21),60),"00")&amp;"m")</f>
        <v/>
      </c>
      <c r="H21" s="5">
        <f>IF(L21="","",IF(L21&lt;0,"-","")&amp;INT(ABS(L21)/60)&amp;"h "&amp;TEXT(MOD(ABS(L21),60),"00")&amp;"m")</f>
        <v/>
      </c>
      <c r="I21" s="3">
        <f>IF(M21="","",IF(M21&lt;0,"-","")&amp;INT(ABS(M21)/60)&amp;"h "&amp;TEXT(MOD(ABS(M21),60),"00")&amp;"m")</f>
        <v/>
      </c>
      <c r="J21" s="3" t="n">
        <v>450</v>
      </c>
      <c r="K21" s="3">
        <f>SUMIFS('Rohdaten Tracks'!$J:$J,'Rohdaten Tracks'!$A:$A,$B21)</f>
        <v/>
      </c>
      <c r="L21" s="3">
        <f>K21-J21</f>
        <v/>
      </c>
      <c r="M21" s="3">
        <f>MAX(0,J21-K21)</f>
        <v/>
      </c>
      <c r="N21" s="3" t="inlineStr">
        <is>
          <t>Büro</t>
        </is>
      </c>
      <c r="O21" s="3" t="inlineStr">
        <is>
          <t>Büro, Pause</t>
        </is>
      </c>
      <c r="P21" s="3" t="inlineStr">
        <is>
          <t>abgeschlossen</t>
        </is>
      </c>
    </row>
    <row r="22"/>
    <row r="23">
      <c r="A23" s="20" t="inlineStr">
        <is>
          <t>Summe</t>
        </is>
      </c>
      <c r="B23" s="21" t="n"/>
      <c r="C23" s="21" t="n"/>
      <c r="D23" s="21" t="n"/>
      <c r="E23" s="21" t="n"/>
      <c r="F23" s="20">
        <f>IF(J23="","",IF(J23&lt;0,"-","")&amp;INT(ABS(J23)/60)&amp;"h "&amp;TEXT(MOD(ABS(J23),60),"00")&amp;"m")</f>
        <v/>
      </c>
      <c r="G23" s="20">
        <f>IF(K23="","",IF(K23&lt;0,"-","")&amp;INT(ABS(K23)/60)&amp;"h "&amp;TEXT(MOD(ABS(K23),60),"00")&amp;"m")</f>
        <v/>
      </c>
      <c r="H23" s="23">
        <f>IF(L23="","",IF(L23&lt;0,"-","")&amp;INT(ABS(L23)/60)&amp;"h "&amp;TEXT(MOD(ABS(L23),60),"00")&amp;"m")</f>
        <v/>
      </c>
      <c r="I23" s="20">
        <f>IF(M23="","",IF(M23&lt;0,"-","")&amp;INT(ABS(M23)/60)&amp;"h "&amp;TEXT(MOD(ABS(M23),60),"00")&amp;"m")</f>
        <v/>
      </c>
      <c r="J23" s="20">
        <f>SUM(J2:J21)</f>
        <v/>
      </c>
      <c r="K23" s="20">
        <f>SUM(K2:K21)</f>
        <v/>
      </c>
      <c r="L23" s="20">
        <f>SUM(L2:L21)</f>
        <v/>
      </c>
      <c r="M23" s="20">
        <f>SUM(M2:M21)</f>
        <v/>
      </c>
      <c r="N23" s="21" t="n"/>
      <c r="O23" s="21" t="n"/>
      <c r="P23" s="21" t="n"/>
    </row>
  </sheetData>
  <autoFilter ref="A1:P21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6">
    <cfRule type="expression" priority="9" dxfId="0">
      <formula>$L6&lt;0</formula>
    </cfRule>
    <cfRule type="expression" priority="10" dxfId="1">
      <formula>$L6&gt;0</formula>
    </cfRule>
  </conditionalFormatting>
  <conditionalFormatting sqref="H7">
    <cfRule type="expression" priority="11" dxfId="0">
      <formula>$L7&lt;0</formula>
    </cfRule>
    <cfRule type="expression" priority="12" dxfId="1">
      <formula>$L7&gt;0</formula>
    </cfRule>
  </conditionalFormatting>
  <conditionalFormatting sqref="H8">
    <cfRule type="expression" priority="13" dxfId="0">
      <formula>$L8&lt;0</formula>
    </cfRule>
    <cfRule type="expression" priority="14" dxfId="1">
      <formula>$L8&gt;0</formula>
    </cfRule>
  </conditionalFormatting>
  <conditionalFormatting sqref="H9">
    <cfRule type="expression" priority="15" dxfId="0">
      <formula>$L9&lt;0</formula>
    </cfRule>
    <cfRule type="expression" priority="16" dxfId="1">
      <formula>$L9&gt;0</formula>
    </cfRule>
  </conditionalFormatting>
  <conditionalFormatting sqref="H10">
    <cfRule type="expression" priority="17" dxfId="0">
      <formula>$L10&lt;0</formula>
    </cfRule>
    <cfRule type="expression" priority="18" dxfId="1">
      <formula>$L10&gt;0</formula>
    </cfRule>
  </conditionalFormatting>
  <conditionalFormatting sqref="H11">
    <cfRule type="expression" priority="19" dxfId="0">
      <formula>$L11&lt;0</formula>
    </cfRule>
    <cfRule type="expression" priority="20" dxfId="1">
      <formula>$L11&gt;0</formula>
    </cfRule>
  </conditionalFormatting>
  <conditionalFormatting sqref="H12">
    <cfRule type="expression" priority="21" dxfId="0">
      <formula>$L12&lt;0</formula>
    </cfRule>
    <cfRule type="expression" priority="22" dxfId="1">
      <formula>$L12&gt;0</formula>
    </cfRule>
  </conditionalFormatting>
  <conditionalFormatting sqref="H13">
    <cfRule type="expression" priority="23" dxfId="0">
      <formula>$L13&lt;0</formula>
    </cfRule>
    <cfRule type="expression" priority="24" dxfId="1">
      <formula>$L13&gt;0</formula>
    </cfRule>
  </conditionalFormatting>
  <conditionalFormatting sqref="H14">
    <cfRule type="expression" priority="25" dxfId="0">
      <formula>$L14&lt;0</formula>
    </cfRule>
    <cfRule type="expression" priority="26" dxfId="1">
      <formula>$L14&gt;0</formula>
    </cfRule>
  </conditionalFormatting>
  <conditionalFormatting sqref="H15">
    <cfRule type="expression" priority="27" dxfId="0">
      <formula>$L15&lt;0</formula>
    </cfRule>
    <cfRule type="expression" priority="28" dxfId="1">
      <formula>$L15&gt;0</formula>
    </cfRule>
  </conditionalFormatting>
  <conditionalFormatting sqref="H16">
    <cfRule type="expression" priority="29" dxfId="0">
      <formula>$L16&lt;0</formula>
    </cfRule>
    <cfRule type="expression" priority="30" dxfId="1">
      <formula>$L16&gt;0</formula>
    </cfRule>
  </conditionalFormatting>
  <conditionalFormatting sqref="H17">
    <cfRule type="expression" priority="31" dxfId="0">
      <formula>$L17&lt;0</formula>
    </cfRule>
    <cfRule type="expression" priority="32" dxfId="1">
      <formula>$L17&gt;0</formula>
    </cfRule>
  </conditionalFormatting>
  <conditionalFormatting sqref="H18">
    <cfRule type="expression" priority="33" dxfId="0">
      <formula>$L18&lt;0</formula>
    </cfRule>
    <cfRule type="expression" priority="34" dxfId="1">
      <formula>$L18&gt;0</formula>
    </cfRule>
  </conditionalFormatting>
  <conditionalFormatting sqref="H19">
    <cfRule type="expression" priority="35" dxfId="0">
      <formula>$L19&lt;0</formula>
    </cfRule>
    <cfRule type="expression" priority="36" dxfId="1">
      <formula>$L19&gt;0</formula>
    </cfRule>
  </conditionalFormatting>
  <conditionalFormatting sqref="H20">
    <cfRule type="expression" priority="37" dxfId="0">
      <formula>$L20&lt;0</formula>
    </cfRule>
    <cfRule type="expression" priority="38" dxfId="1">
      <formula>$L20&gt;0</formula>
    </cfRule>
  </conditionalFormatting>
  <conditionalFormatting sqref="H21">
    <cfRule type="expression" priority="39" dxfId="0">
      <formula>$L21&lt;0</formula>
    </cfRule>
    <cfRule type="expression" priority="40" dxfId="1">
      <formula>$L21&gt;0</formula>
    </cfRule>
  </conditionalFormatting>
  <conditionalFormatting sqref="H23">
    <cfRule type="expression" priority="41" dxfId="0">
      <formula>$L23&lt;0</formula>
    </cfRule>
    <cfRule type="expression" priority="42" dxfId="1">
      <formula>$L23&gt;0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P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20" customWidth="1" min="14" max="14"/>
    <col width="27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14" t="n">
        <v>10</v>
      </c>
      <c r="B2" s="15" t="n">
        <v>46083</v>
      </c>
      <c r="C2" s="14" t="inlineStr">
        <is>
          <t>März</t>
        </is>
      </c>
      <c r="D2" s="14" t="inlineStr">
        <is>
          <t>06:00</t>
        </is>
      </c>
      <c r="E2" s="14" t="inlineStr">
        <is>
          <t>16:00</t>
        </is>
      </c>
      <c r="F2" s="14">
        <f>IF(J2="","",IF(J2&lt;0,"-","")&amp;INT(ABS(J2)/60)&amp;"h "&amp;TEXT(MOD(ABS(J2),60),"00")&amp;"m")</f>
        <v/>
      </c>
      <c r="G2" s="14">
        <f>IF(K2="","",IF(K2&lt;0,"-","")&amp;INT(ABS(K2)/60)&amp;"h "&amp;TEXT(MOD(ABS(K2),60),"00")&amp;"m")</f>
        <v/>
      </c>
      <c r="H2" s="4">
        <f>IF(L2="","",IF(L2&lt;0,"-","")&amp;INT(ABS(L2)/60)&amp;"h "&amp;TEXT(MOD(ABS(L2),60),"00")&amp;"m")</f>
        <v/>
      </c>
      <c r="I2" s="14">
        <f>IF(M2="","",IF(M2&lt;0,"-","")&amp;INT(ABS(M2)/60)&amp;"h "&amp;TEXT(MOD(ABS(M2),60),"00")&amp;"m")</f>
        <v/>
      </c>
      <c r="J2" s="14" t="n">
        <v>450</v>
      </c>
      <c r="K2" s="14">
        <f>SUMIFS('Rohdaten Tracks'!$J:$J,'Rohdaten Tracks'!$A:$A,$B2)</f>
        <v/>
      </c>
      <c r="L2" s="14">
        <f>K2-J2</f>
        <v/>
      </c>
      <c r="M2" s="14">
        <f>MAX(0,J2-K2)</f>
        <v/>
      </c>
      <c r="N2" s="14" t="inlineStr">
        <is>
          <t>SWE - Python 25DAK</t>
        </is>
      </c>
      <c r="O2" s="14" t="inlineStr">
        <is>
          <t>SWE - Python 25DAK, Pause</t>
        </is>
      </c>
      <c r="P2" s="14" t="inlineStr">
        <is>
          <t>abgeschlossen</t>
        </is>
      </c>
    </row>
    <row r="3">
      <c r="A3" s="14" t="n">
        <v>10</v>
      </c>
      <c r="B3" s="15" t="n">
        <v>46084</v>
      </c>
      <c r="C3" s="14" t="inlineStr">
        <is>
          <t>März</t>
        </is>
      </c>
      <c r="D3" s="14" t="inlineStr">
        <is>
          <t>06:00</t>
        </is>
      </c>
      <c r="E3" s="14" t="inlineStr">
        <is>
          <t>16:00</t>
        </is>
      </c>
      <c r="F3" s="14">
        <f>IF(J3="","",IF(J3&lt;0,"-","")&amp;INT(ABS(J3)/60)&amp;"h "&amp;TEXT(MOD(ABS(J3),60),"00")&amp;"m")</f>
        <v/>
      </c>
      <c r="G3" s="14">
        <f>IF(K3="","",IF(K3&lt;0,"-","")&amp;INT(ABS(K3)/60)&amp;"h "&amp;TEXT(MOD(ABS(K3),60),"00")&amp;"m")</f>
        <v/>
      </c>
      <c r="H3" s="4">
        <f>IF(L3="","",IF(L3&lt;0,"-","")&amp;INT(ABS(L3)/60)&amp;"h "&amp;TEXT(MOD(ABS(L3),60),"00")&amp;"m")</f>
        <v/>
      </c>
      <c r="I3" s="14">
        <f>IF(M3="","",IF(M3&lt;0,"-","")&amp;INT(ABS(M3)/60)&amp;"h "&amp;TEXT(MOD(ABS(M3),60),"00")&amp;"m")</f>
        <v/>
      </c>
      <c r="J3" s="14" t="n">
        <v>450</v>
      </c>
      <c r="K3" s="14">
        <f>SUMIFS('Rohdaten Tracks'!$J:$J,'Rohdaten Tracks'!$A:$A,$B3)</f>
        <v/>
      </c>
      <c r="L3" s="14">
        <f>K3-J3</f>
        <v/>
      </c>
      <c r="M3" s="14">
        <f>MAX(0,J3-K3)</f>
        <v/>
      </c>
      <c r="N3" s="14" t="inlineStr">
        <is>
          <t>SWE - Python 25DAK</t>
        </is>
      </c>
      <c r="O3" s="14" t="inlineStr">
        <is>
          <t>SWE - Python 25DAK, Pause</t>
        </is>
      </c>
      <c r="P3" s="14" t="inlineStr">
        <is>
          <t>abgeschlossen</t>
        </is>
      </c>
    </row>
    <row r="4">
      <c r="A4" s="14" t="n">
        <v>10</v>
      </c>
      <c r="B4" s="15" t="n">
        <v>46085</v>
      </c>
      <c r="C4" s="14" t="inlineStr">
        <is>
          <t>März</t>
        </is>
      </c>
      <c r="D4" s="14" t="inlineStr">
        <is>
          <t>06:00</t>
        </is>
      </c>
      <c r="E4" s="14" t="inlineStr">
        <is>
          <t>16:15</t>
        </is>
      </c>
      <c r="F4" s="14">
        <f>IF(J4="","",IF(J4&lt;0,"-","")&amp;INT(ABS(J4)/60)&amp;"h "&amp;TEXT(MOD(ABS(J4),60),"00")&amp;"m")</f>
        <v/>
      </c>
      <c r="G4" s="14">
        <f>IF(K4="","",IF(K4&lt;0,"-","")&amp;INT(ABS(K4)/60)&amp;"h "&amp;TEXT(MOD(ABS(K4),60),"00")&amp;"m")</f>
        <v/>
      </c>
      <c r="H4" s="4">
        <f>IF(L4="","",IF(L4&lt;0,"-","")&amp;INT(ABS(L4)/60)&amp;"h "&amp;TEXT(MOD(ABS(L4),60),"00")&amp;"m")</f>
        <v/>
      </c>
      <c r="I4" s="14">
        <f>IF(M4="","",IF(M4&lt;0,"-","")&amp;INT(ABS(M4)/60)&amp;"h "&amp;TEXT(MOD(ABS(M4),60),"00")&amp;"m")</f>
        <v/>
      </c>
      <c r="J4" s="14" t="n">
        <v>450</v>
      </c>
      <c r="K4" s="14">
        <f>SUMIFS('Rohdaten Tracks'!$J:$J,'Rohdaten Tracks'!$A:$A,$B4)</f>
        <v/>
      </c>
      <c r="L4" s="14">
        <f>K4-J4</f>
        <v/>
      </c>
      <c r="M4" s="14">
        <f>MAX(0,J4-K4)</f>
        <v/>
      </c>
      <c r="N4" s="14" t="inlineStr">
        <is>
          <t>SWE - Python 25DAK</t>
        </is>
      </c>
      <c r="O4" s="14" t="inlineStr">
        <is>
          <t>SWE - Python 25DAK, Pause</t>
        </is>
      </c>
      <c r="P4" s="14" t="inlineStr">
        <is>
          <t>abgeschlossen</t>
        </is>
      </c>
    </row>
    <row r="5">
      <c r="A5" s="14" t="n">
        <v>10</v>
      </c>
      <c r="B5" s="15" t="n">
        <v>46086</v>
      </c>
      <c r="C5" s="14" t="inlineStr">
        <is>
          <t>März</t>
        </is>
      </c>
      <c r="D5" s="14" t="inlineStr">
        <is>
          <t>06:00</t>
        </is>
      </c>
      <c r="E5" s="14" t="inlineStr">
        <is>
          <t>16:15</t>
        </is>
      </c>
      <c r="F5" s="14">
        <f>IF(J5="","",IF(J5&lt;0,"-","")&amp;INT(ABS(J5)/60)&amp;"h "&amp;TEXT(MOD(ABS(J5),60),"00")&amp;"m")</f>
        <v/>
      </c>
      <c r="G5" s="14">
        <f>IF(K5="","",IF(K5&lt;0,"-","")&amp;INT(ABS(K5)/60)&amp;"h "&amp;TEXT(MOD(ABS(K5),60),"00")&amp;"m")</f>
        <v/>
      </c>
      <c r="H5" s="4">
        <f>IF(L5="","",IF(L5&lt;0,"-","")&amp;INT(ABS(L5)/60)&amp;"h "&amp;TEXT(MOD(ABS(L5),60),"00")&amp;"m")</f>
        <v/>
      </c>
      <c r="I5" s="14">
        <f>IF(M5="","",IF(M5&lt;0,"-","")&amp;INT(ABS(M5)/60)&amp;"h "&amp;TEXT(MOD(ABS(M5),60),"00")&amp;"m")</f>
        <v/>
      </c>
      <c r="J5" s="14" t="n">
        <v>450</v>
      </c>
      <c r="K5" s="14">
        <f>SUMIFS('Rohdaten Tracks'!$J:$J,'Rohdaten Tracks'!$A:$A,$B5)</f>
        <v/>
      </c>
      <c r="L5" s="14">
        <f>K5-J5</f>
        <v/>
      </c>
      <c r="M5" s="14">
        <f>MAX(0,J5-K5)</f>
        <v/>
      </c>
      <c r="N5" s="14" t="inlineStr">
        <is>
          <t>SWE - Python 25DAK</t>
        </is>
      </c>
      <c r="O5" s="14" t="inlineStr">
        <is>
          <t>SWE - Python 25DAK, Pause</t>
        </is>
      </c>
      <c r="P5" s="14" t="inlineStr">
        <is>
          <t>abgeschlossen</t>
        </is>
      </c>
    </row>
    <row r="6">
      <c r="A6" s="14" t="n">
        <v>10</v>
      </c>
      <c r="B6" s="15" t="n">
        <v>46087</v>
      </c>
      <c r="C6" s="14" t="inlineStr">
        <is>
          <t>März</t>
        </is>
      </c>
      <c r="D6" s="14" t="inlineStr">
        <is>
          <t>06:00</t>
        </is>
      </c>
      <c r="E6" s="14" t="inlineStr">
        <is>
          <t>13:15</t>
        </is>
      </c>
      <c r="F6" s="14">
        <f>IF(J6="","",IF(J6&lt;0,"-","")&amp;INT(ABS(J6)/60)&amp;"h "&amp;TEXT(MOD(ABS(J6),60),"00")&amp;"m")</f>
        <v/>
      </c>
      <c r="G6" s="14">
        <f>IF(K6="","",IF(K6&lt;0,"-","")&amp;INT(ABS(K6)/60)&amp;"h "&amp;TEXT(MOD(ABS(K6),60),"00")&amp;"m")</f>
        <v/>
      </c>
      <c r="H6" s="5">
        <f>IF(L6="","",IF(L6&lt;0,"-","")&amp;INT(ABS(L6)/60)&amp;"h "&amp;TEXT(MOD(ABS(L6),60),"00")&amp;"m")</f>
        <v/>
      </c>
      <c r="I6" s="14">
        <f>IF(M6="","",IF(M6&lt;0,"-","")&amp;INT(ABS(M6)/60)&amp;"h "&amp;TEXT(MOD(ABS(M6),60),"00")&amp;"m")</f>
        <v/>
      </c>
      <c r="J6" s="14" t="n">
        <v>450</v>
      </c>
      <c r="K6" s="14">
        <f>SUMIFS('Rohdaten Tracks'!$J:$J,'Rohdaten Tracks'!$A:$A,$B6)</f>
        <v/>
      </c>
      <c r="L6" s="14">
        <f>K6-J6</f>
        <v/>
      </c>
      <c r="M6" s="14">
        <f>MAX(0,J6-K6)</f>
        <v/>
      </c>
      <c r="N6" s="14" t="inlineStr">
        <is>
          <t>SWE - Python 25DAK</t>
        </is>
      </c>
      <c r="O6" s="14" t="inlineStr">
        <is>
          <t>SWE - Python 25DAK, Pause</t>
        </is>
      </c>
      <c r="P6" s="14" t="inlineStr">
        <is>
          <t>abgeschlossen</t>
        </is>
      </c>
    </row>
    <row r="7">
      <c r="A7" s="3" t="n">
        <v>11</v>
      </c>
      <c r="B7" s="6" t="n">
        <v>46090</v>
      </c>
      <c r="C7" s="3" t="inlineStr">
        <is>
          <t>März</t>
        </is>
      </c>
      <c r="D7" s="3" t="inlineStr">
        <is>
          <t>06:00</t>
        </is>
      </c>
      <c r="E7" s="3" t="inlineStr">
        <is>
          <t>13:15</t>
        </is>
      </c>
      <c r="F7" s="3">
        <f>IF(J7="","",IF(J7&lt;0,"-","")&amp;INT(ABS(J7)/60)&amp;"h "&amp;TEXT(MOD(ABS(J7),60),"00")&amp;"m")</f>
        <v/>
      </c>
      <c r="G7" s="3">
        <f>IF(K7="","",IF(K7&lt;0,"-","")&amp;INT(ABS(K7)/60)&amp;"h "&amp;TEXT(MOD(ABS(K7),60),"00")&amp;"m")</f>
        <v/>
      </c>
      <c r="H7" s="5">
        <f>IF(L7="","",IF(L7&lt;0,"-","")&amp;INT(ABS(L7)/60)&amp;"h "&amp;TEXT(MOD(ABS(L7),60),"00")&amp;"m")</f>
        <v/>
      </c>
      <c r="I7" s="3">
        <f>IF(M7="","",IF(M7&lt;0,"-","")&amp;INT(ABS(M7)/60)&amp;"h "&amp;TEXT(MOD(ABS(M7),60),"00")&amp;"m")</f>
        <v/>
      </c>
      <c r="J7" s="3" t="n">
        <v>450</v>
      </c>
      <c r="K7" s="3">
        <f>SUMIFS('Rohdaten Tracks'!$J:$J,'Rohdaten Tracks'!$A:$A,$B7)</f>
        <v/>
      </c>
      <c r="L7" s="3">
        <f>K7-J7</f>
        <v/>
      </c>
      <c r="M7" s="3">
        <f>MAX(0,J7-K7)</f>
        <v/>
      </c>
      <c r="N7" s="3" t="inlineStr">
        <is>
          <t>Büro</t>
        </is>
      </c>
      <c r="O7" s="3" t="inlineStr">
        <is>
          <t>Büro, Pause</t>
        </is>
      </c>
      <c r="P7" s="3" t="inlineStr">
        <is>
          <t>abgeschlossen</t>
        </is>
      </c>
    </row>
    <row r="8">
      <c r="A8" s="16" t="n">
        <v>11</v>
      </c>
      <c r="B8" s="17" t="n">
        <v>46091</v>
      </c>
      <c r="C8" s="16" t="inlineStr">
        <is>
          <t>März</t>
        </is>
      </c>
      <c r="D8" s="16" t="inlineStr"/>
      <c r="E8" s="16" t="inlineStr"/>
      <c r="F8" s="16">
        <f>IF(J8="","",IF(J8&lt;0,"-","")&amp;INT(ABS(J8)/60)&amp;"h "&amp;TEXT(MOD(ABS(J8),60),"00")&amp;"m")</f>
        <v/>
      </c>
      <c r="G8" s="16">
        <f>IF(K8="","",IF(K8&lt;0,"-","")&amp;INT(ABS(K8)/60)&amp;"h "&amp;TEXT(MOD(ABS(K8),60),"00")&amp;"m")</f>
        <v/>
      </c>
      <c r="H8" s="5">
        <f>IF(L8="","",IF(L8&lt;0,"-","")&amp;INT(ABS(L8)/60)&amp;"h "&amp;TEXT(MOD(ABS(L8),60),"00")&amp;"m")</f>
        <v/>
      </c>
      <c r="I8" s="16">
        <f>IF(M8="","",IF(M8&lt;0,"-","")&amp;INT(ABS(M8)/60)&amp;"h "&amp;TEXT(MOD(ABS(M8),60),"00")&amp;"m")</f>
        <v/>
      </c>
      <c r="J8" s="16" t="n">
        <v>450</v>
      </c>
      <c r="K8" s="16">
        <f>SUMIFS('Rohdaten Tracks'!$J:$J,'Rohdaten Tracks'!$A:$A,$B8)</f>
        <v/>
      </c>
      <c r="L8" s="16">
        <f>K8-J8</f>
        <v/>
      </c>
      <c r="M8" s="16">
        <f>MAX(0,J8-K8)</f>
        <v/>
      </c>
      <c r="N8" s="16" t="inlineStr">
        <is>
          <t>Ausgleichstag</t>
        </is>
      </c>
      <c r="O8" s="16" t="inlineStr">
        <is>
          <t>Ausgleichstag</t>
        </is>
      </c>
      <c r="P8" s="16" t="inlineStr">
        <is>
          <t>abgeschlossen</t>
        </is>
      </c>
    </row>
    <row r="9">
      <c r="A9" s="3" t="n">
        <v>11</v>
      </c>
      <c r="B9" s="6" t="n">
        <v>46092</v>
      </c>
      <c r="C9" s="3" t="inlineStr">
        <is>
          <t>März</t>
        </is>
      </c>
      <c r="D9" s="3" t="inlineStr">
        <is>
          <t>06:00</t>
        </is>
      </c>
      <c r="E9" s="3" t="inlineStr">
        <is>
          <t>17:15</t>
        </is>
      </c>
      <c r="F9" s="3">
        <f>IF(J9="","",IF(J9&lt;0,"-","")&amp;INT(ABS(J9)/60)&amp;"h "&amp;TEXT(MOD(ABS(J9),60),"00")&amp;"m")</f>
        <v/>
      </c>
      <c r="G9" s="3">
        <f>IF(K9="","",IF(K9&lt;0,"-","")&amp;INT(ABS(K9)/60)&amp;"h "&amp;TEXT(MOD(ABS(K9),60),"00")&amp;"m")</f>
        <v/>
      </c>
      <c r="H9" s="4">
        <f>IF(L9="","",IF(L9&lt;0,"-","")&amp;INT(ABS(L9)/60)&amp;"h "&amp;TEXT(MOD(ABS(L9),60),"00")&amp;"m")</f>
        <v/>
      </c>
      <c r="I9" s="3">
        <f>IF(M9="","",IF(M9&lt;0,"-","")&amp;INT(ABS(M9)/60)&amp;"h "&amp;TEXT(MOD(ABS(M9),60),"00")&amp;"m")</f>
        <v/>
      </c>
      <c r="J9" s="3" t="n">
        <v>450</v>
      </c>
      <c r="K9" s="3">
        <f>SUMIFS('Rohdaten Tracks'!$J:$J,'Rohdaten Tracks'!$A:$A,$B9)</f>
        <v/>
      </c>
      <c r="L9" s="3">
        <f>K9-J9</f>
        <v/>
      </c>
      <c r="M9" s="3">
        <f>MAX(0,J9-K9)</f>
        <v/>
      </c>
      <c r="N9" s="3" t="inlineStr">
        <is>
          <t>PV So 2026</t>
        </is>
      </c>
      <c r="O9" s="3" t="inlineStr">
        <is>
          <t>PV So 2026, Pause</t>
        </is>
      </c>
      <c r="P9" s="3" t="inlineStr">
        <is>
          <t>abgeschlossen</t>
        </is>
      </c>
    </row>
    <row r="10">
      <c r="A10" s="3" t="n">
        <v>11</v>
      </c>
      <c r="B10" s="6" t="n">
        <v>46093</v>
      </c>
      <c r="C10" s="3" t="inlineStr">
        <is>
          <t>März</t>
        </is>
      </c>
      <c r="D10" s="3" t="inlineStr">
        <is>
          <t>06:30</t>
        </is>
      </c>
      <c r="E10" s="3" t="inlineStr">
        <is>
          <t>14:30</t>
        </is>
      </c>
      <c r="F10" s="3">
        <f>IF(J10="","",IF(J10&lt;0,"-","")&amp;INT(ABS(J10)/60)&amp;"h "&amp;TEXT(MOD(ABS(J10),60),"00")&amp;"m")</f>
        <v/>
      </c>
      <c r="G10" s="3">
        <f>IF(K10="","",IF(K10&lt;0,"-","")&amp;INT(ABS(K10)/60)&amp;"h "&amp;TEXT(MOD(ABS(K10),60),"00")&amp;"m")</f>
        <v/>
      </c>
      <c r="H10" s="5">
        <f>IF(L10="","",IF(L10&lt;0,"-","")&amp;INT(ABS(L10)/60)&amp;"h "&amp;TEXT(MOD(ABS(L10),60),"00")&amp;"m")</f>
        <v/>
      </c>
      <c r="I10" s="3">
        <f>IF(M10="","",IF(M10&lt;0,"-","")&amp;INT(ABS(M10)/60)&amp;"h "&amp;TEXT(MOD(ABS(M10),60),"00")&amp;"m")</f>
        <v/>
      </c>
      <c r="J10" s="3" t="n">
        <v>450</v>
      </c>
      <c r="K10" s="3">
        <f>SUMIFS('Rohdaten Tracks'!$J:$J,'Rohdaten Tracks'!$A:$A,$B10)</f>
        <v/>
      </c>
      <c r="L10" s="3">
        <f>K10-J10</f>
        <v/>
      </c>
      <c r="M10" s="3">
        <f>MAX(0,J10-K10)</f>
        <v/>
      </c>
      <c r="N10" s="3" t="inlineStr">
        <is>
          <t>mobileOffice</t>
        </is>
      </c>
      <c r="O10" s="3" t="inlineStr">
        <is>
          <t>mobileOffice, Pause</t>
        </is>
      </c>
      <c r="P10" s="3" t="inlineStr">
        <is>
          <t>abgeschlossen</t>
        </is>
      </c>
    </row>
    <row r="11">
      <c r="A11" s="3" t="n">
        <v>11</v>
      </c>
      <c r="B11" s="6" t="n">
        <v>46094</v>
      </c>
      <c r="C11" s="3" t="inlineStr">
        <is>
          <t>März</t>
        </is>
      </c>
      <c r="D11" s="3" t="inlineStr">
        <is>
          <t>06:30</t>
        </is>
      </c>
      <c r="E11" s="3" t="inlineStr">
        <is>
          <t>14:00</t>
        </is>
      </c>
      <c r="F11" s="3">
        <f>IF(J11="","",IF(J11&lt;0,"-","")&amp;INT(ABS(J11)/60)&amp;"h "&amp;TEXT(MOD(ABS(J11),60),"00")&amp;"m")</f>
        <v/>
      </c>
      <c r="G11" s="3">
        <f>IF(K11="","",IF(K11&lt;0,"-","")&amp;INT(ABS(K11)/60)&amp;"h "&amp;TEXT(MOD(ABS(K11),60),"00")&amp;"m")</f>
        <v/>
      </c>
      <c r="H11" s="5">
        <f>IF(L11="","",IF(L11&lt;0,"-","")&amp;INT(ABS(L11)/60)&amp;"h "&amp;TEXT(MOD(ABS(L11),60),"00")&amp;"m")</f>
        <v/>
      </c>
      <c r="I11" s="3">
        <f>IF(M11="","",IF(M11&lt;0,"-","")&amp;INT(ABS(M11)/60)&amp;"h "&amp;TEXT(MOD(ABS(M11),60),"00")&amp;"m")</f>
        <v/>
      </c>
      <c r="J11" s="3" t="n">
        <v>450</v>
      </c>
      <c r="K11" s="3">
        <f>SUMIFS('Rohdaten Tracks'!$J:$J,'Rohdaten Tracks'!$A:$A,$B11)</f>
        <v/>
      </c>
      <c r="L11" s="3">
        <f>K11-J11</f>
        <v/>
      </c>
      <c r="M11" s="3">
        <f>MAX(0,J11-K11)</f>
        <v/>
      </c>
      <c r="N11" s="3" t="inlineStr">
        <is>
          <t>mobileOffice</t>
        </is>
      </c>
      <c r="O11" s="3" t="inlineStr">
        <is>
          <t>mobileOffice, Pause</t>
        </is>
      </c>
      <c r="P11" s="3" t="inlineStr">
        <is>
          <t>abgeschlossen</t>
        </is>
      </c>
    </row>
    <row r="12">
      <c r="A12" s="14" t="n">
        <v>12</v>
      </c>
      <c r="B12" s="15" t="n">
        <v>46097</v>
      </c>
      <c r="C12" s="14" t="inlineStr">
        <is>
          <t>März</t>
        </is>
      </c>
      <c r="D12" s="14" t="inlineStr">
        <is>
          <t>06:00</t>
        </is>
      </c>
      <c r="E12" s="14" t="inlineStr">
        <is>
          <t>15:15</t>
        </is>
      </c>
      <c r="F12" s="14">
        <f>IF(J12="","",IF(J12&lt;0,"-","")&amp;INT(ABS(J12)/60)&amp;"h "&amp;TEXT(MOD(ABS(J12),60),"00")&amp;"m")</f>
        <v/>
      </c>
      <c r="G12" s="14">
        <f>IF(K12="","",IF(K12&lt;0,"-","")&amp;INT(ABS(K12)/60)&amp;"h "&amp;TEXT(MOD(ABS(K12),60),"00")&amp;"m")</f>
        <v/>
      </c>
      <c r="H12" s="4">
        <f>IF(L12="","",IF(L12&lt;0,"-","")&amp;INT(ABS(L12)/60)&amp;"h "&amp;TEXT(MOD(ABS(L12),60),"00")&amp;"m")</f>
        <v/>
      </c>
      <c r="I12" s="14">
        <f>IF(M12="","",IF(M12&lt;0,"-","")&amp;INT(ABS(M12)/60)&amp;"h "&amp;TEXT(MOD(ABS(M12),60),"00")&amp;"m")</f>
        <v/>
      </c>
      <c r="J12" s="14" t="n">
        <v>450</v>
      </c>
      <c r="K12" s="14">
        <f>SUMIFS('Rohdaten Tracks'!$J:$J,'Rohdaten Tracks'!$A:$A,$B12)</f>
        <v/>
      </c>
      <c r="L12" s="14">
        <f>K12-J12</f>
        <v/>
      </c>
      <c r="M12" s="14">
        <f>MAX(0,J12-K12)</f>
        <v/>
      </c>
      <c r="N12" s="14" t="inlineStr">
        <is>
          <t>Büro</t>
        </is>
      </c>
      <c r="O12" s="14" t="inlineStr">
        <is>
          <t>Büro, Pause</t>
        </is>
      </c>
      <c r="P12" s="14" t="inlineStr">
        <is>
          <t>abgeschlossen</t>
        </is>
      </c>
    </row>
    <row r="13">
      <c r="A13" s="14" t="n">
        <v>12</v>
      </c>
      <c r="B13" s="15" t="n">
        <v>46098</v>
      </c>
      <c r="C13" s="14" t="inlineStr">
        <is>
          <t>März</t>
        </is>
      </c>
      <c r="D13" s="14" t="inlineStr">
        <is>
          <t>06:00</t>
        </is>
      </c>
      <c r="E13" s="14" t="inlineStr">
        <is>
          <t>15:30</t>
        </is>
      </c>
      <c r="F13" s="14">
        <f>IF(J13="","",IF(J13&lt;0,"-","")&amp;INT(ABS(J13)/60)&amp;"h "&amp;TEXT(MOD(ABS(J13),60),"00")&amp;"m")</f>
        <v/>
      </c>
      <c r="G13" s="14">
        <f>IF(K13="","",IF(K13&lt;0,"-","")&amp;INT(ABS(K13)/60)&amp;"h "&amp;TEXT(MOD(ABS(K13),60),"00")&amp;"m")</f>
        <v/>
      </c>
      <c r="H13" s="4">
        <f>IF(L13="","",IF(L13&lt;0,"-","")&amp;INT(ABS(L13)/60)&amp;"h "&amp;TEXT(MOD(ABS(L13),60),"00")&amp;"m")</f>
        <v/>
      </c>
      <c r="I13" s="14">
        <f>IF(M13="","",IF(M13&lt;0,"-","")&amp;INT(ABS(M13)/60)&amp;"h "&amp;TEXT(MOD(ABS(M13),60),"00")&amp;"m")</f>
        <v/>
      </c>
      <c r="J13" s="14" t="n">
        <v>450</v>
      </c>
      <c r="K13" s="14">
        <f>SUMIFS('Rohdaten Tracks'!$J:$J,'Rohdaten Tracks'!$A:$A,$B13)</f>
        <v/>
      </c>
      <c r="L13" s="14">
        <f>K13-J13</f>
        <v/>
      </c>
      <c r="M13" s="14">
        <f>MAX(0,J13-K13)</f>
        <v/>
      </c>
      <c r="N13" s="14" t="inlineStr">
        <is>
          <t>mobileOffice</t>
        </is>
      </c>
      <c r="O13" s="14" t="inlineStr">
        <is>
          <t>mobileOffice, Pause</t>
        </is>
      </c>
      <c r="P13" s="14" t="inlineStr">
        <is>
          <t>abgeschlossen</t>
        </is>
      </c>
    </row>
    <row r="14">
      <c r="A14" s="14" t="n">
        <v>12</v>
      </c>
      <c r="B14" s="15" t="n">
        <v>46099</v>
      </c>
      <c r="C14" s="14" t="inlineStr">
        <is>
          <t>März</t>
        </is>
      </c>
      <c r="D14" s="14" t="inlineStr">
        <is>
          <t>06:00</t>
        </is>
      </c>
      <c r="E14" s="14" t="inlineStr">
        <is>
          <t>17:00</t>
        </is>
      </c>
      <c r="F14" s="14">
        <f>IF(J14="","",IF(J14&lt;0,"-","")&amp;INT(ABS(J14)/60)&amp;"h "&amp;TEXT(MOD(ABS(J14),60),"00")&amp;"m")</f>
        <v/>
      </c>
      <c r="G14" s="14">
        <f>IF(K14="","",IF(K14&lt;0,"-","")&amp;INT(ABS(K14)/60)&amp;"h "&amp;TEXT(MOD(ABS(K14),60),"00")&amp;"m")</f>
        <v/>
      </c>
      <c r="H14" s="4">
        <f>IF(L14="","",IF(L14&lt;0,"-","")&amp;INT(ABS(L14)/60)&amp;"h "&amp;TEXT(MOD(ABS(L14),60),"00")&amp;"m")</f>
        <v/>
      </c>
      <c r="I14" s="14">
        <f>IF(M14="","",IF(M14&lt;0,"-","")&amp;INT(ABS(M14)/60)&amp;"h "&amp;TEXT(MOD(ABS(M14),60),"00")&amp;"m")</f>
        <v/>
      </c>
      <c r="J14" s="14" t="n">
        <v>450</v>
      </c>
      <c r="K14" s="14">
        <f>SUMIFS('Rohdaten Tracks'!$J:$J,'Rohdaten Tracks'!$A:$A,$B14)</f>
        <v/>
      </c>
      <c r="L14" s="14">
        <f>K14-J14</f>
        <v/>
      </c>
      <c r="M14" s="14">
        <f>MAX(0,J14-K14)</f>
        <v/>
      </c>
      <c r="N14" s="14" t="inlineStr">
        <is>
          <t>PV So 2026</t>
        </is>
      </c>
      <c r="O14" s="14" t="inlineStr">
        <is>
          <t>PV So 2026, Pause</t>
        </is>
      </c>
      <c r="P14" s="14" t="inlineStr">
        <is>
          <t>abgeschlossen</t>
        </is>
      </c>
    </row>
    <row r="15">
      <c r="A15" s="14" t="n">
        <v>12</v>
      </c>
      <c r="B15" s="15" t="n">
        <v>46100</v>
      </c>
      <c r="C15" s="14" t="inlineStr">
        <is>
          <t>März</t>
        </is>
      </c>
      <c r="D15" s="14" t="inlineStr">
        <is>
          <t>06:00</t>
        </is>
      </c>
      <c r="E15" s="14" t="inlineStr">
        <is>
          <t>15:30</t>
        </is>
      </c>
      <c r="F15" s="14">
        <f>IF(J15="","",IF(J15&lt;0,"-","")&amp;INT(ABS(J15)/60)&amp;"h "&amp;TEXT(MOD(ABS(J15),60),"00")&amp;"m")</f>
        <v/>
      </c>
      <c r="G15" s="14">
        <f>IF(K15="","",IF(K15&lt;0,"-","")&amp;INT(ABS(K15)/60)&amp;"h "&amp;TEXT(MOD(ABS(K15),60),"00")&amp;"m")</f>
        <v/>
      </c>
      <c r="H15" s="4">
        <f>IF(L15="","",IF(L15&lt;0,"-","")&amp;INT(ABS(L15)/60)&amp;"h "&amp;TEXT(MOD(ABS(L15),60),"00")&amp;"m")</f>
        <v/>
      </c>
      <c r="I15" s="14">
        <f>IF(M15="","",IF(M15&lt;0,"-","")&amp;INT(ABS(M15)/60)&amp;"h "&amp;TEXT(MOD(ABS(M15),60),"00")&amp;"m")</f>
        <v/>
      </c>
      <c r="J15" s="14" t="n">
        <v>450</v>
      </c>
      <c r="K15" s="14">
        <f>SUMIFS('Rohdaten Tracks'!$J:$J,'Rohdaten Tracks'!$A:$A,$B15)</f>
        <v/>
      </c>
      <c r="L15" s="14">
        <f>K15-J15</f>
        <v/>
      </c>
      <c r="M15" s="14">
        <f>MAX(0,J15-K15)</f>
        <v/>
      </c>
      <c r="N15" s="14" t="inlineStr">
        <is>
          <t>Büro</t>
        </is>
      </c>
      <c r="O15" s="14" t="inlineStr">
        <is>
          <t>Büro, Pause</t>
        </is>
      </c>
      <c r="P15" s="14" t="inlineStr">
        <is>
          <t>abgeschlossen</t>
        </is>
      </c>
    </row>
    <row r="16">
      <c r="A16" s="14" t="n">
        <v>12</v>
      </c>
      <c r="B16" s="15" t="n">
        <v>46101</v>
      </c>
      <c r="C16" s="14" t="inlineStr">
        <is>
          <t>März</t>
        </is>
      </c>
      <c r="D16" s="14" t="inlineStr">
        <is>
          <t>06:00</t>
        </is>
      </c>
      <c r="E16" s="14" t="inlineStr">
        <is>
          <t>15:30</t>
        </is>
      </c>
      <c r="F16" s="14">
        <f>IF(J16="","",IF(J16&lt;0,"-","")&amp;INT(ABS(J16)/60)&amp;"h "&amp;TEXT(MOD(ABS(J16),60),"00")&amp;"m")</f>
        <v/>
      </c>
      <c r="G16" s="14">
        <f>IF(K16="","",IF(K16&lt;0,"-","")&amp;INT(ABS(K16)/60)&amp;"h "&amp;TEXT(MOD(ABS(K16),60),"00")&amp;"m")</f>
        <v/>
      </c>
      <c r="H16" s="4">
        <f>IF(L16="","",IF(L16&lt;0,"-","")&amp;INT(ABS(L16)/60)&amp;"h "&amp;TEXT(MOD(ABS(L16),60),"00")&amp;"m")</f>
        <v/>
      </c>
      <c r="I16" s="14">
        <f>IF(M16="","",IF(M16&lt;0,"-","")&amp;INT(ABS(M16)/60)&amp;"h "&amp;TEXT(MOD(ABS(M16),60),"00")&amp;"m")</f>
        <v/>
      </c>
      <c r="J16" s="14" t="n">
        <v>450</v>
      </c>
      <c r="K16" s="14">
        <f>SUMIFS('Rohdaten Tracks'!$J:$J,'Rohdaten Tracks'!$A:$A,$B16)</f>
        <v/>
      </c>
      <c r="L16" s="14">
        <f>K16-J16</f>
        <v/>
      </c>
      <c r="M16" s="14">
        <f>MAX(0,J16-K16)</f>
        <v/>
      </c>
      <c r="N16" s="14" t="inlineStr">
        <is>
          <t>PV So 2026</t>
        </is>
      </c>
      <c r="O16" s="14" t="inlineStr">
        <is>
          <t>PV So 2026, Pause</t>
        </is>
      </c>
      <c r="P16" s="14" t="inlineStr">
        <is>
          <t>abgeschlossen</t>
        </is>
      </c>
    </row>
    <row r="17">
      <c r="A17" s="3" t="n">
        <v>13</v>
      </c>
      <c r="B17" s="6" t="n">
        <v>46104</v>
      </c>
      <c r="C17" s="3" t="inlineStr">
        <is>
          <t>März</t>
        </is>
      </c>
      <c r="D17" s="3" t="inlineStr">
        <is>
          <t>07:15</t>
        </is>
      </c>
      <c r="E17" s="3" t="inlineStr">
        <is>
          <t>15:30</t>
        </is>
      </c>
      <c r="F17" s="3">
        <f>IF(J17="","",IF(J17&lt;0,"-","")&amp;INT(ABS(J17)/60)&amp;"h "&amp;TEXT(MOD(ABS(J17),60),"00")&amp;"m")</f>
        <v/>
      </c>
      <c r="G17" s="3">
        <f>IF(K17="","",IF(K17&lt;0,"-","")&amp;INT(ABS(K17)/60)&amp;"h "&amp;TEXT(MOD(ABS(K17),60),"00")&amp;"m")</f>
        <v/>
      </c>
      <c r="H17" s="5">
        <f>IF(L17="","",IF(L17&lt;0,"-","")&amp;INT(ABS(L17)/60)&amp;"h "&amp;TEXT(MOD(ABS(L17),60),"00")&amp;"m")</f>
        <v/>
      </c>
      <c r="I17" s="3">
        <f>IF(M17="","",IF(M17&lt;0,"-","")&amp;INT(ABS(M17)/60)&amp;"h "&amp;TEXT(MOD(ABS(M17),60),"00")&amp;"m")</f>
        <v/>
      </c>
      <c r="J17" s="3" t="n">
        <v>450</v>
      </c>
      <c r="K17" s="3">
        <f>SUMIFS('Rohdaten Tracks'!$J:$J,'Rohdaten Tracks'!$A:$A,$B17)</f>
        <v/>
      </c>
      <c r="L17" s="3">
        <f>K17-J17</f>
        <v/>
      </c>
      <c r="M17" s="3">
        <f>MAX(0,J17-K17)</f>
        <v/>
      </c>
      <c r="N17" s="3" t="inlineStr">
        <is>
          <t>Büro</t>
        </is>
      </c>
      <c r="O17" s="3" t="inlineStr">
        <is>
          <t>Büro, Pause</t>
        </is>
      </c>
      <c r="P17" s="3" t="inlineStr">
        <is>
          <t>abgeschlossen</t>
        </is>
      </c>
    </row>
    <row r="18">
      <c r="A18" s="3" t="n">
        <v>13</v>
      </c>
      <c r="B18" s="6" t="n">
        <v>46105</v>
      </c>
      <c r="C18" s="3" t="inlineStr">
        <is>
          <t>März</t>
        </is>
      </c>
      <c r="D18" s="3" t="inlineStr">
        <is>
          <t>06:30</t>
        </is>
      </c>
      <c r="E18" s="3" t="inlineStr">
        <is>
          <t>15:00</t>
        </is>
      </c>
      <c r="F18" s="3">
        <f>IF(J18="","",IF(J18&lt;0,"-","")&amp;INT(ABS(J18)/60)&amp;"h "&amp;TEXT(MOD(ABS(J18),60),"00")&amp;"m")</f>
        <v/>
      </c>
      <c r="G18" s="3">
        <f>IF(K18="","",IF(K18&lt;0,"-","")&amp;INT(ABS(K18)/60)&amp;"h "&amp;TEXT(MOD(ABS(K18),60),"00")&amp;"m")</f>
        <v/>
      </c>
      <c r="H18" s="3">
        <f>IF(L18="","",IF(L18&lt;0,"-","")&amp;INT(ABS(L18)/60)&amp;"h "&amp;TEXT(MOD(ABS(L18),60),"00")&amp;"m")</f>
        <v/>
      </c>
      <c r="I18" s="3">
        <f>IF(M18="","",IF(M18&lt;0,"-","")&amp;INT(ABS(M18)/60)&amp;"h "&amp;TEXT(MOD(ABS(M18),60),"00")&amp;"m")</f>
        <v/>
      </c>
      <c r="J18" s="3" t="n">
        <v>450</v>
      </c>
      <c r="K18" s="3">
        <f>SUMIFS('Rohdaten Tracks'!$J:$J,'Rohdaten Tracks'!$A:$A,$B18)</f>
        <v/>
      </c>
      <c r="L18" s="3">
        <f>K18-J18</f>
        <v/>
      </c>
      <c r="M18" s="3">
        <f>MAX(0,J18-K18)</f>
        <v/>
      </c>
      <c r="N18" s="3" t="inlineStr">
        <is>
          <t>Büro</t>
        </is>
      </c>
      <c r="O18" s="3" t="inlineStr">
        <is>
          <t>Büro, Pause</t>
        </is>
      </c>
      <c r="P18" s="3" t="inlineStr">
        <is>
          <t>abgeschlossen</t>
        </is>
      </c>
    </row>
    <row r="19">
      <c r="A19" s="3" t="n">
        <v>13</v>
      </c>
      <c r="B19" s="6" t="n">
        <v>46106</v>
      </c>
      <c r="C19" s="3" t="inlineStr">
        <is>
          <t>März</t>
        </is>
      </c>
      <c r="D19" s="3" t="inlineStr">
        <is>
          <t>06:15</t>
        </is>
      </c>
      <c r="E19" s="3" t="inlineStr">
        <is>
          <t>14:30</t>
        </is>
      </c>
      <c r="F19" s="3">
        <f>IF(J19="","",IF(J19&lt;0,"-","")&amp;INT(ABS(J19)/60)&amp;"h "&amp;TEXT(MOD(ABS(J19),60),"00")&amp;"m")</f>
        <v/>
      </c>
      <c r="G19" s="3">
        <f>IF(K19="","",IF(K19&lt;0,"-","")&amp;INT(ABS(K19)/60)&amp;"h "&amp;TEXT(MOD(ABS(K19),60),"00")&amp;"m")</f>
        <v/>
      </c>
      <c r="H19" s="5">
        <f>IF(L19="","",IF(L19&lt;0,"-","")&amp;INT(ABS(L19)/60)&amp;"h "&amp;TEXT(MOD(ABS(L19),60),"00")&amp;"m")</f>
        <v/>
      </c>
      <c r="I19" s="3">
        <f>IF(M19="","",IF(M19&lt;0,"-","")&amp;INT(ABS(M19)/60)&amp;"h "&amp;TEXT(MOD(ABS(M19),60),"00")&amp;"m")</f>
        <v/>
      </c>
      <c r="J19" s="3" t="n">
        <v>450</v>
      </c>
      <c r="K19" s="3">
        <f>SUMIFS('Rohdaten Tracks'!$J:$J,'Rohdaten Tracks'!$A:$A,$B19)</f>
        <v/>
      </c>
      <c r="L19" s="3">
        <f>K19-J19</f>
        <v/>
      </c>
      <c r="M19" s="3">
        <f>MAX(0,J19-K19)</f>
        <v/>
      </c>
      <c r="N19" s="3" t="inlineStr">
        <is>
          <t>Büro</t>
        </is>
      </c>
      <c r="O19" s="3" t="inlineStr">
        <is>
          <t>Büro, Pause</t>
        </is>
      </c>
      <c r="P19" s="3" t="inlineStr">
        <is>
          <t>abgeschlossen</t>
        </is>
      </c>
    </row>
    <row r="20">
      <c r="A20" s="3" t="n">
        <v>13</v>
      </c>
      <c r="B20" s="6" t="n">
        <v>46107</v>
      </c>
      <c r="C20" s="3" t="inlineStr">
        <is>
          <t>März</t>
        </is>
      </c>
      <c r="D20" s="3" t="inlineStr">
        <is>
          <t>06:15</t>
        </is>
      </c>
      <c r="E20" s="3" t="inlineStr">
        <is>
          <t>14:30</t>
        </is>
      </c>
      <c r="F20" s="3">
        <f>IF(J20="","",IF(J20&lt;0,"-","")&amp;INT(ABS(J20)/60)&amp;"h "&amp;TEXT(MOD(ABS(J20),60),"00")&amp;"m")</f>
        <v/>
      </c>
      <c r="G20" s="3">
        <f>IF(K20="","",IF(K20&lt;0,"-","")&amp;INT(ABS(K20)/60)&amp;"h "&amp;TEXT(MOD(ABS(K20),60),"00")&amp;"m")</f>
        <v/>
      </c>
      <c r="H20" s="5">
        <f>IF(L20="","",IF(L20&lt;0,"-","")&amp;INT(ABS(L20)/60)&amp;"h "&amp;TEXT(MOD(ABS(L20),60),"00")&amp;"m")</f>
        <v/>
      </c>
      <c r="I20" s="3">
        <f>IF(M20="","",IF(M20&lt;0,"-","")&amp;INT(ABS(M20)/60)&amp;"h "&amp;TEXT(MOD(ABS(M20),60),"00")&amp;"m")</f>
        <v/>
      </c>
      <c r="J20" s="3" t="n">
        <v>450</v>
      </c>
      <c r="K20" s="3">
        <f>SUMIFS('Rohdaten Tracks'!$J:$J,'Rohdaten Tracks'!$A:$A,$B20)</f>
        <v/>
      </c>
      <c r="L20" s="3">
        <f>K20-J20</f>
        <v/>
      </c>
      <c r="M20" s="3">
        <f>MAX(0,J20-K20)</f>
        <v/>
      </c>
      <c r="N20" s="3" t="inlineStr">
        <is>
          <t>Büro</t>
        </is>
      </c>
      <c r="O20" s="3" t="inlineStr">
        <is>
          <t>Büro, Pause</t>
        </is>
      </c>
      <c r="P20" s="3" t="inlineStr">
        <is>
          <t>abgeschlossen</t>
        </is>
      </c>
    </row>
    <row r="21">
      <c r="A21" s="3" t="n">
        <v>13</v>
      </c>
      <c r="B21" s="6" t="n">
        <v>46108</v>
      </c>
      <c r="C21" s="3" t="inlineStr">
        <is>
          <t>März</t>
        </is>
      </c>
      <c r="D21" s="3" t="inlineStr">
        <is>
          <t>06:15</t>
        </is>
      </c>
      <c r="E21" s="3" t="inlineStr">
        <is>
          <t>14:15</t>
        </is>
      </c>
      <c r="F21" s="3">
        <f>IF(J21="","",IF(J21&lt;0,"-","")&amp;INT(ABS(J21)/60)&amp;"h "&amp;TEXT(MOD(ABS(J21),60),"00")&amp;"m")</f>
        <v/>
      </c>
      <c r="G21" s="3">
        <f>IF(K21="","",IF(K21&lt;0,"-","")&amp;INT(ABS(K21)/60)&amp;"h "&amp;TEXT(MOD(ABS(K21),60),"00")&amp;"m")</f>
        <v/>
      </c>
      <c r="H21" s="5">
        <f>IF(L21="","",IF(L21&lt;0,"-","")&amp;INT(ABS(L21)/60)&amp;"h "&amp;TEXT(MOD(ABS(L21),60),"00")&amp;"m")</f>
        <v/>
      </c>
      <c r="I21" s="3">
        <f>IF(M21="","",IF(M21&lt;0,"-","")&amp;INT(ABS(M21)/60)&amp;"h "&amp;TEXT(MOD(ABS(M21),60),"00")&amp;"m")</f>
        <v/>
      </c>
      <c r="J21" s="3" t="n">
        <v>450</v>
      </c>
      <c r="K21" s="3">
        <f>SUMIFS('Rohdaten Tracks'!$J:$J,'Rohdaten Tracks'!$A:$A,$B21)</f>
        <v/>
      </c>
      <c r="L21" s="3">
        <f>K21-J21</f>
        <v/>
      </c>
      <c r="M21" s="3">
        <f>MAX(0,J21-K21)</f>
        <v/>
      </c>
      <c r="N21" s="3" t="inlineStr">
        <is>
          <t>Büro</t>
        </is>
      </c>
      <c r="O21" s="3" t="inlineStr">
        <is>
          <t>Büro, Pause</t>
        </is>
      </c>
      <c r="P21" s="3" t="inlineStr">
        <is>
          <t>abgeschlossen</t>
        </is>
      </c>
    </row>
    <row r="22">
      <c r="A22" s="14" t="n">
        <v>14</v>
      </c>
      <c r="B22" s="15" t="n">
        <v>46111</v>
      </c>
      <c r="C22" s="14" t="inlineStr">
        <is>
          <t>März</t>
        </is>
      </c>
      <c r="D22" s="14" t="inlineStr">
        <is>
          <t>06:15</t>
        </is>
      </c>
      <c r="E22" s="14" t="inlineStr">
        <is>
          <t>15:45</t>
        </is>
      </c>
      <c r="F22" s="14">
        <f>IF(J22="","",IF(J22&lt;0,"-","")&amp;INT(ABS(J22)/60)&amp;"h "&amp;TEXT(MOD(ABS(J22),60),"00")&amp;"m")</f>
        <v/>
      </c>
      <c r="G22" s="14">
        <f>IF(K22="","",IF(K22&lt;0,"-","")&amp;INT(ABS(K22)/60)&amp;"h "&amp;TEXT(MOD(ABS(K22),60),"00")&amp;"m")</f>
        <v/>
      </c>
      <c r="H22" s="4">
        <f>IF(L22="","",IF(L22&lt;0,"-","")&amp;INT(ABS(L22)/60)&amp;"h "&amp;TEXT(MOD(ABS(L22),60),"00")&amp;"m")</f>
        <v/>
      </c>
      <c r="I22" s="14">
        <f>IF(M22="","",IF(M22&lt;0,"-","")&amp;INT(ABS(M22)/60)&amp;"h "&amp;TEXT(MOD(ABS(M22),60),"00")&amp;"m")</f>
        <v/>
      </c>
      <c r="J22" s="14" t="n">
        <v>450</v>
      </c>
      <c r="K22" s="14">
        <f>SUMIFS('Rohdaten Tracks'!$J:$J,'Rohdaten Tracks'!$A:$A,$B22)</f>
        <v/>
      </c>
      <c r="L22" s="14">
        <f>K22-J22</f>
        <v/>
      </c>
      <c r="M22" s="14">
        <f>MAX(0,J22-K22)</f>
        <v/>
      </c>
      <c r="N22" s="14" t="inlineStr">
        <is>
          <t>Büro</t>
        </is>
      </c>
      <c r="O22" s="14" t="inlineStr">
        <is>
          <t>Büro, Pause</t>
        </is>
      </c>
      <c r="P22" s="14" t="inlineStr">
        <is>
          <t>abgeschlossen</t>
        </is>
      </c>
    </row>
    <row r="23">
      <c r="A23" s="14" t="n">
        <v>14</v>
      </c>
      <c r="B23" s="15" t="n">
        <v>46112</v>
      </c>
      <c r="C23" s="14" t="inlineStr">
        <is>
          <t>März</t>
        </is>
      </c>
      <c r="D23" s="14" t="inlineStr">
        <is>
          <t>06:30</t>
        </is>
      </c>
      <c r="E23" s="14" t="inlineStr">
        <is>
          <t>14:30</t>
        </is>
      </c>
      <c r="F23" s="14">
        <f>IF(J23="","",IF(J23&lt;0,"-","")&amp;INT(ABS(J23)/60)&amp;"h "&amp;TEXT(MOD(ABS(J23),60),"00")&amp;"m")</f>
        <v/>
      </c>
      <c r="G23" s="14">
        <f>IF(K23="","",IF(K23&lt;0,"-","")&amp;INT(ABS(K23)/60)&amp;"h "&amp;TEXT(MOD(ABS(K23),60),"00")&amp;"m")</f>
        <v/>
      </c>
      <c r="H23" s="5">
        <f>IF(L23="","",IF(L23&lt;0,"-","")&amp;INT(ABS(L23)/60)&amp;"h "&amp;TEXT(MOD(ABS(L23),60),"00")&amp;"m")</f>
        <v/>
      </c>
      <c r="I23" s="14">
        <f>IF(M23="","",IF(M23&lt;0,"-","")&amp;INT(ABS(M23)/60)&amp;"h "&amp;TEXT(MOD(ABS(M23),60),"00")&amp;"m")</f>
        <v/>
      </c>
      <c r="J23" s="14" t="n">
        <v>450</v>
      </c>
      <c r="K23" s="14">
        <f>SUMIFS('Rohdaten Tracks'!$J:$J,'Rohdaten Tracks'!$A:$A,$B23)</f>
        <v/>
      </c>
      <c r="L23" s="14">
        <f>K23-J23</f>
        <v/>
      </c>
      <c r="M23" s="14">
        <f>MAX(0,J23-K23)</f>
        <v/>
      </c>
      <c r="N23" s="14" t="inlineStr">
        <is>
          <t>Büro</t>
        </is>
      </c>
      <c r="O23" s="14" t="inlineStr">
        <is>
          <t>Büro, Pause</t>
        </is>
      </c>
      <c r="P23" s="14" t="inlineStr">
        <is>
          <t>abgeschlossen</t>
        </is>
      </c>
    </row>
    <row r="24"/>
    <row r="25">
      <c r="A25" s="20" t="inlineStr">
        <is>
          <t>Summe</t>
        </is>
      </c>
      <c r="B25" s="21" t="n"/>
      <c r="C25" s="21" t="n"/>
      <c r="D25" s="21" t="n"/>
      <c r="E25" s="21" t="n"/>
      <c r="F25" s="20">
        <f>IF(J25="","",IF(J25&lt;0,"-","")&amp;INT(ABS(J25)/60)&amp;"h "&amp;TEXT(MOD(ABS(J25),60),"00")&amp;"m")</f>
        <v/>
      </c>
      <c r="G25" s="20">
        <f>IF(K25="","",IF(K25&lt;0,"-","")&amp;INT(ABS(K25)/60)&amp;"h "&amp;TEXT(MOD(ABS(K25),60),"00")&amp;"m")</f>
        <v/>
      </c>
      <c r="H25" s="22">
        <f>IF(L25="","",IF(L25&lt;0,"-","")&amp;INT(ABS(L25)/60)&amp;"h "&amp;TEXT(MOD(ABS(L25),60),"00")&amp;"m")</f>
        <v/>
      </c>
      <c r="I25" s="20">
        <f>IF(M25="","",IF(M25&lt;0,"-","")&amp;INT(ABS(M25)/60)&amp;"h "&amp;TEXT(MOD(ABS(M25),60),"00")&amp;"m")</f>
        <v/>
      </c>
      <c r="J25" s="20">
        <f>SUM(J2:J23)</f>
        <v/>
      </c>
      <c r="K25" s="20">
        <f>SUM(K2:K23)</f>
        <v/>
      </c>
      <c r="L25" s="20">
        <f>SUM(L2:L23)</f>
        <v/>
      </c>
      <c r="M25" s="20">
        <f>SUM(M2:M23)</f>
        <v/>
      </c>
      <c r="N25" s="21" t="n"/>
      <c r="O25" s="21" t="n"/>
      <c r="P25" s="21" t="n"/>
    </row>
  </sheetData>
  <autoFilter ref="A1:P23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6">
    <cfRule type="expression" priority="9" dxfId="0">
      <formula>$L6&lt;0</formula>
    </cfRule>
    <cfRule type="expression" priority="10" dxfId="1">
      <formula>$L6&gt;0</formula>
    </cfRule>
  </conditionalFormatting>
  <conditionalFormatting sqref="H7">
    <cfRule type="expression" priority="11" dxfId="0">
      <formula>$L7&lt;0</formula>
    </cfRule>
    <cfRule type="expression" priority="12" dxfId="1">
      <formula>$L7&gt;0</formula>
    </cfRule>
  </conditionalFormatting>
  <conditionalFormatting sqref="H8">
    <cfRule type="expression" priority="13" dxfId="0">
      <formula>$L8&lt;0</formula>
    </cfRule>
    <cfRule type="expression" priority="14" dxfId="1">
      <formula>$L8&gt;0</formula>
    </cfRule>
  </conditionalFormatting>
  <conditionalFormatting sqref="H9">
    <cfRule type="expression" priority="15" dxfId="0">
      <formula>$L9&lt;0</formula>
    </cfRule>
    <cfRule type="expression" priority="16" dxfId="1">
      <formula>$L9&gt;0</formula>
    </cfRule>
  </conditionalFormatting>
  <conditionalFormatting sqref="H10">
    <cfRule type="expression" priority="17" dxfId="0">
      <formula>$L10&lt;0</formula>
    </cfRule>
    <cfRule type="expression" priority="18" dxfId="1">
      <formula>$L10&gt;0</formula>
    </cfRule>
  </conditionalFormatting>
  <conditionalFormatting sqref="H11">
    <cfRule type="expression" priority="19" dxfId="0">
      <formula>$L11&lt;0</formula>
    </cfRule>
    <cfRule type="expression" priority="20" dxfId="1">
      <formula>$L11&gt;0</formula>
    </cfRule>
  </conditionalFormatting>
  <conditionalFormatting sqref="H12">
    <cfRule type="expression" priority="21" dxfId="0">
      <formula>$L12&lt;0</formula>
    </cfRule>
    <cfRule type="expression" priority="22" dxfId="1">
      <formula>$L12&gt;0</formula>
    </cfRule>
  </conditionalFormatting>
  <conditionalFormatting sqref="H13">
    <cfRule type="expression" priority="23" dxfId="0">
      <formula>$L13&lt;0</formula>
    </cfRule>
    <cfRule type="expression" priority="24" dxfId="1">
      <formula>$L13&gt;0</formula>
    </cfRule>
  </conditionalFormatting>
  <conditionalFormatting sqref="H14">
    <cfRule type="expression" priority="25" dxfId="0">
      <formula>$L14&lt;0</formula>
    </cfRule>
    <cfRule type="expression" priority="26" dxfId="1">
      <formula>$L14&gt;0</formula>
    </cfRule>
  </conditionalFormatting>
  <conditionalFormatting sqref="H15">
    <cfRule type="expression" priority="27" dxfId="0">
      <formula>$L15&lt;0</formula>
    </cfRule>
    <cfRule type="expression" priority="28" dxfId="1">
      <formula>$L15&gt;0</formula>
    </cfRule>
  </conditionalFormatting>
  <conditionalFormatting sqref="H16">
    <cfRule type="expression" priority="29" dxfId="0">
      <formula>$L16&lt;0</formula>
    </cfRule>
    <cfRule type="expression" priority="30" dxfId="1">
      <formula>$L16&gt;0</formula>
    </cfRule>
  </conditionalFormatting>
  <conditionalFormatting sqref="H17">
    <cfRule type="expression" priority="31" dxfId="0">
      <formula>$L17&lt;0</formula>
    </cfRule>
    <cfRule type="expression" priority="32" dxfId="1">
      <formula>$L17&gt;0</formula>
    </cfRule>
  </conditionalFormatting>
  <conditionalFormatting sqref="H18">
    <cfRule type="expression" priority="33" dxfId="0">
      <formula>$L18&lt;0</formula>
    </cfRule>
    <cfRule type="expression" priority="34" dxfId="1">
      <formula>$L18&gt;0</formula>
    </cfRule>
  </conditionalFormatting>
  <conditionalFormatting sqref="H19">
    <cfRule type="expression" priority="35" dxfId="0">
      <formula>$L19&lt;0</formula>
    </cfRule>
    <cfRule type="expression" priority="36" dxfId="1">
      <formula>$L19&gt;0</formula>
    </cfRule>
  </conditionalFormatting>
  <conditionalFormatting sqref="H20">
    <cfRule type="expression" priority="37" dxfId="0">
      <formula>$L20&lt;0</formula>
    </cfRule>
    <cfRule type="expression" priority="38" dxfId="1">
      <formula>$L20&gt;0</formula>
    </cfRule>
  </conditionalFormatting>
  <conditionalFormatting sqref="H21">
    <cfRule type="expression" priority="39" dxfId="0">
      <formula>$L21&lt;0</formula>
    </cfRule>
    <cfRule type="expression" priority="40" dxfId="1">
      <formula>$L21&gt;0</formula>
    </cfRule>
  </conditionalFormatting>
  <conditionalFormatting sqref="H22">
    <cfRule type="expression" priority="41" dxfId="0">
      <formula>$L22&lt;0</formula>
    </cfRule>
    <cfRule type="expression" priority="42" dxfId="1">
      <formula>$L22&gt;0</formula>
    </cfRule>
  </conditionalFormatting>
  <conditionalFormatting sqref="H23">
    <cfRule type="expression" priority="43" dxfId="0">
      <formula>$L23&lt;0</formula>
    </cfRule>
    <cfRule type="expression" priority="44" dxfId="1">
      <formula>$L23&gt;0</formula>
    </cfRule>
  </conditionalFormatting>
  <conditionalFormatting sqref="H25">
    <cfRule type="expression" priority="45" dxfId="0">
      <formula>$L25&lt;0</formula>
    </cfRule>
    <cfRule type="expression" priority="46" dxfId="1">
      <formula>$L25&gt;0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P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27" customWidth="1" min="14" max="14"/>
    <col width="35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14" t="n">
        <v>14</v>
      </c>
      <c r="B2" s="15" t="n">
        <v>46113</v>
      </c>
      <c r="C2" s="14" t="inlineStr">
        <is>
          <t>April</t>
        </is>
      </c>
      <c r="D2" s="14" t="inlineStr">
        <is>
          <t>06:15</t>
        </is>
      </c>
      <c r="E2" s="14" t="inlineStr">
        <is>
          <t>14:30</t>
        </is>
      </c>
      <c r="F2" s="14">
        <f>IF(J2="","",IF(J2&lt;0,"-","")&amp;INT(ABS(J2)/60)&amp;"h "&amp;TEXT(MOD(ABS(J2),60),"00")&amp;"m")</f>
        <v/>
      </c>
      <c r="G2" s="14">
        <f>IF(K2="","",IF(K2&lt;0,"-","")&amp;INT(ABS(K2)/60)&amp;"h "&amp;TEXT(MOD(ABS(K2),60),"00")&amp;"m")</f>
        <v/>
      </c>
      <c r="H2" s="5">
        <f>IF(L2="","",IF(L2&lt;0,"-","")&amp;INT(ABS(L2)/60)&amp;"h "&amp;TEXT(MOD(ABS(L2),60),"00")&amp;"m")</f>
        <v/>
      </c>
      <c r="I2" s="14">
        <f>IF(M2="","",IF(M2&lt;0,"-","")&amp;INT(ABS(M2)/60)&amp;"h "&amp;TEXT(MOD(ABS(M2),60),"00")&amp;"m")</f>
        <v/>
      </c>
      <c r="J2" s="14" t="n">
        <v>450</v>
      </c>
      <c r="K2" s="14">
        <f>SUMIFS('Rohdaten Tracks'!$J:$J,'Rohdaten Tracks'!$A:$A,$B2)</f>
        <v/>
      </c>
      <c r="L2" s="14">
        <f>K2-J2</f>
        <v/>
      </c>
      <c r="M2" s="14">
        <f>MAX(0,J2-K2)</f>
        <v/>
      </c>
      <c r="N2" s="14" t="inlineStr">
        <is>
          <t>Büro</t>
        </is>
      </c>
      <c r="O2" s="14" t="inlineStr">
        <is>
          <t>Büro, Pause</t>
        </is>
      </c>
      <c r="P2" s="14" t="inlineStr">
        <is>
          <t>abgeschlossen</t>
        </is>
      </c>
    </row>
    <row r="3">
      <c r="A3" s="14" t="n">
        <v>14</v>
      </c>
      <c r="B3" s="15" t="n">
        <v>46114</v>
      </c>
      <c r="C3" s="14" t="inlineStr">
        <is>
          <t>April</t>
        </is>
      </c>
      <c r="D3" s="14" t="inlineStr">
        <is>
          <t>06:15</t>
        </is>
      </c>
      <c r="E3" s="14" t="inlineStr">
        <is>
          <t>14:45</t>
        </is>
      </c>
      <c r="F3" s="14">
        <f>IF(J3="","",IF(J3&lt;0,"-","")&amp;INT(ABS(J3)/60)&amp;"h "&amp;TEXT(MOD(ABS(J3),60),"00")&amp;"m")</f>
        <v/>
      </c>
      <c r="G3" s="14">
        <f>IF(K3="","",IF(K3&lt;0,"-","")&amp;INT(ABS(K3)/60)&amp;"h "&amp;TEXT(MOD(ABS(K3),60),"00")&amp;"m")</f>
        <v/>
      </c>
      <c r="H3" s="14">
        <f>IF(L3="","",IF(L3&lt;0,"-","")&amp;INT(ABS(L3)/60)&amp;"h "&amp;TEXT(MOD(ABS(L3),60),"00")&amp;"m")</f>
        <v/>
      </c>
      <c r="I3" s="14">
        <f>IF(M3="","",IF(M3&lt;0,"-","")&amp;INT(ABS(M3)/60)&amp;"h "&amp;TEXT(MOD(ABS(M3),60),"00")&amp;"m")</f>
        <v/>
      </c>
      <c r="J3" s="14" t="n">
        <v>450</v>
      </c>
      <c r="K3" s="14">
        <f>SUMIFS('Rohdaten Tracks'!$J:$J,'Rohdaten Tracks'!$A:$A,$B3)</f>
        <v/>
      </c>
      <c r="L3" s="14">
        <f>K3-J3</f>
        <v/>
      </c>
      <c r="M3" s="14">
        <f>MAX(0,J3-K3)</f>
        <v/>
      </c>
      <c r="N3" s="14" t="inlineStr">
        <is>
          <t>Büro</t>
        </is>
      </c>
      <c r="O3" s="14" t="inlineStr">
        <is>
          <t>Büro, Pause</t>
        </is>
      </c>
      <c r="P3" s="14" t="inlineStr">
        <is>
          <t>abgeschlossen</t>
        </is>
      </c>
    </row>
    <row r="4">
      <c r="A4" s="11" t="n">
        <v>14</v>
      </c>
      <c r="B4" s="12" t="n">
        <v>46115</v>
      </c>
      <c r="C4" s="11" t="inlineStr">
        <is>
          <t>April</t>
        </is>
      </c>
      <c r="D4" s="11" t="inlineStr"/>
      <c r="E4" s="11" t="inlineStr"/>
      <c r="F4" s="11">
        <f>IF(J4="","",IF(J4&lt;0,"-","")&amp;INT(ABS(J4)/60)&amp;"h "&amp;TEXT(MOD(ABS(J4),60),"00")&amp;"m")</f>
        <v/>
      </c>
      <c r="G4" s="11">
        <f>IF(K4="","",IF(K4&lt;0,"-","")&amp;INT(ABS(K4)/60)&amp;"h "&amp;TEXT(MOD(ABS(K4),60),"00")&amp;"m")</f>
        <v/>
      </c>
      <c r="H4" s="11">
        <f>IF(L4="","",IF(L4&lt;0,"-","")&amp;INT(ABS(L4)/60)&amp;"h "&amp;TEXT(MOD(ABS(L4),60),"00")&amp;"m")</f>
        <v/>
      </c>
      <c r="I4" s="11">
        <f>IF(M4="","",IF(M4&lt;0,"-","")&amp;INT(ABS(M4)/60)&amp;"h "&amp;TEXT(MOD(ABS(M4),60),"00")&amp;"m")</f>
        <v/>
      </c>
      <c r="J4" s="11" t="n">
        <v>450</v>
      </c>
      <c r="K4" s="11">
        <f>SUMIFS('Rohdaten Tracks'!$J:$J,'Rohdaten Tracks'!$A:$A,$B4)</f>
        <v/>
      </c>
      <c r="L4" s="11">
        <f>K4-J4</f>
        <v/>
      </c>
      <c r="M4" s="11">
        <f>MAX(0,J4-K4)</f>
        <v/>
      </c>
      <c r="N4" s="11" t="inlineStr">
        <is>
          <t>Karfreitag</t>
        </is>
      </c>
      <c r="O4" s="11" t="inlineStr">
        <is>
          <t>Feiertag</t>
        </is>
      </c>
      <c r="P4" s="11" t="inlineStr">
        <is>
          <t>abgeschlossen</t>
        </is>
      </c>
    </row>
    <row r="5">
      <c r="A5" s="11" t="n">
        <v>15</v>
      </c>
      <c r="B5" s="12" t="n">
        <v>46118</v>
      </c>
      <c r="C5" s="11" t="inlineStr">
        <is>
          <t>April</t>
        </is>
      </c>
      <c r="D5" s="11" t="inlineStr"/>
      <c r="E5" s="11" t="inlineStr"/>
      <c r="F5" s="11">
        <f>IF(J5="","",IF(J5&lt;0,"-","")&amp;INT(ABS(J5)/60)&amp;"h "&amp;TEXT(MOD(ABS(J5),60),"00")&amp;"m")</f>
        <v/>
      </c>
      <c r="G5" s="11">
        <f>IF(K5="","",IF(K5&lt;0,"-","")&amp;INT(ABS(K5)/60)&amp;"h "&amp;TEXT(MOD(ABS(K5),60),"00")&amp;"m")</f>
        <v/>
      </c>
      <c r="H5" s="11">
        <f>IF(L5="","",IF(L5&lt;0,"-","")&amp;INT(ABS(L5)/60)&amp;"h "&amp;TEXT(MOD(ABS(L5),60),"00")&amp;"m")</f>
        <v/>
      </c>
      <c r="I5" s="11">
        <f>IF(M5="","",IF(M5&lt;0,"-","")&amp;INT(ABS(M5)/60)&amp;"h "&amp;TEXT(MOD(ABS(M5),60),"00")&amp;"m")</f>
        <v/>
      </c>
      <c r="J5" s="11" t="n">
        <v>450</v>
      </c>
      <c r="K5" s="11">
        <f>SUMIFS('Rohdaten Tracks'!$J:$J,'Rohdaten Tracks'!$A:$A,$B5)</f>
        <v/>
      </c>
      <c r="L5" s="11">
        <f>K5-J5</f>
        <v/>
      </c>
      <c r="M5" s="11">
        <f>MAX(0,J5-K5)</f>
        <v/>
      </c>
      <c r="N5" s="11" t="inlineStr">
        <is>
          <t>Ostermontag</t>
        </is>
      </c>
      <c r="O5" s="11" t="inlineStr">
        <is>
          <t>Feiertag</t>
        </is>
      </c>
      <c r="P5" s="11" t="inlineStr">
        <is>
          <t>abgeschlossen</t>
        </is>
      </c>
    </row>
    <row r="6">
      <c r="A6" s="3" t="n">
        <v>15</v>
      </c>
      <c r="B6" s="6" t="n">
        <v>46119</v>
      </c>
      <c r="C6" s="3" t="inlineStr">
        <is>
          <t>April</t>
        </is>
      </c>
      <c r="D6" s="3" t="inlineStr">
        <is>
          <t>06:00</t>
        </is>
      </c>
      <c r="E6" s="3" t="inlineStr">
        <is>
          <t>15:30</t>
        </is>
      </c>
      <c r="F6" s="3">
        <f>IF(J6="","",IF(J6&lt;0,"-","")&amp;INT(ABS(J6)/60)&amp;"h "&amp;TEXT(MOD(ABS(J6),60),"00")&amp;"m")</f>
        <v/>
      </c>
      <c r="G6" s="3">
        <f>IF(K6="","",IF(K6&lt;0,"-","")&amp;INT(ABS(K6)/60)&amp;"h "&amp;TEXT(MOD(ABS(K6),60),"00")&amp;"m")</f>
        <v/>
      </c>
      <c r="H6" s="4">
        <f>IF(L6="","",IF(L6&lt;0,"-","")&amp;INT(ABS(L6)/60)&amp;"h "&amp;TEXT(MOD(ABS(L6),60),"00")&amp;"m")</f>
        <v/>
      </c>
      <c r="I6" s="3">
        <f>IF(M6="","",IF(M6&lt;0,"-","")&amp;INT(ABS(M6)/60)&amp;"h "&amp;TEXT(MOD(ABS(M6),60),"00")&amp;"m")</f>
        <v/>
      </c>
      <c r="J6" s="3" t="n">
        <v>450</v>
      </c>
      <c r="K6" s="3">
        <f>SUMIFS('Rohdaten Tracks'!$J:$J,'Rohdaten Tracks'!$A:$A,$B6)</f>
        <v/>
      </c>
      <c r="L6" s="3">
        <f>K6-J6</f>
        <v/>
      </c>
      <c r="M6" s="3">
        <f>MAX(0,J6-K6)</f>
        <v/>
      </c>
      <c r="N6" s="3" t="inlineStr">
        <is>
          <t>Büro</t>
        </is>
      </c>
      <c r="O6" s="3" t="inlineStr">
        <is>
          <t>Büro, Pause</t>
        </is>
      </c>
      <c r="P6" s="3" t="inlineStr">
        <is>
          <t>abgeschlossen</t>
        </is>
      </c>
    </row>
    <row r="7">
      <c r="A7" s="18" t="n">
        <v>15</v>
      </c>
      <c r="B7" s="19" t="n">
        <v>46120</v>
      </c>
      <c r="C7" s="18" t="inlineStr">
        <is>
          <t>April</t>
        </is>
      </c>
      <c r="D7" s="18" t="inlineStr"/>
      <c r="E7" s="18" t="inlineStr"/>
      <c r="F7" s="18">
        <f>IF(J7="","",IF(J7&lt;0,"-","")&amp;INT(ABS(J7)/60)&amp;"h "&amp;TEXT(MOD(ABS(J7),60),"00")&amp;"m")</f>
        <v/>
      </c>
      <c r="G7" s="18">
        <f>IF(K7="","",IF(K7&lt;0,"-","")&amp;INT(ABS(K7)/60)&amp;"h "&amp;TEXT(MOD(ABS(K7),60),"00")&amp;"m")</f>
        <v/>
      </c>
      <c r="H7" s="18">
        <f>IF(L7="","",IF(L7&lt;0,"-","")&amp;INT(ABS(L7)/60)&amp;"h "&amp;TEXT(MOD(ABS(L7),60),"00")&amp;"m")</f>
        <v/>
      </c>
      <c r="I7" s="18">
        <f>IF(M7="","",IF(M7&lt;0,"-","")&amp;INT(ABS(M7)/60)&amp;"h "&amp;TEXT(MOD(ABS(M7),60),"00")&amp;"m")</f>
        <v/>
      </c>
      <c r="J7" s="18" t="n">
        <v>450</v>
      </c>
      <c r="K7" s="18">
        <f>SUMIFS('Rohdaten Tracks'!$J:$J,'Rohdaten Tracks'!$A:$A,$B7)</f>
        <v/>
      </c>
      <c r="L7" s="18">
        <f>K7-J7</f>
        <v/>
      </c>
      <c r="M7" s="18">
        <f>MAX(0,J7-K7)</f>
        <v/>
      </c>
      <c r="N7" s="18" t="inlineStr">
        <is>
          <t>Altersfreizeit</t>
        </is>
      </c>
      <c r="O7" s="18" t="inlineStr">
        <is>
          <t>Altersfreizeit</t>
        </is>
      </c>
      <c r="P7" s="18" t="inlineStr">
        <is>
          <t>abgeschlossen</t>
        </is>
      </c>
    </row>
    <row r="8">
      <c r="A8" s="16" t="n">
        <v>15</v>
      </c>
      <c r="B8" s="17" t="n">
        <v>46121</v>
      </c>
      <c r="C8" s="16" t="inlineStr">
        <is>
          <t>April</t>
        </is>
      </c>
      <c r="D8" s="16" t="inlineStr"/>
      <c r="E8" s="16" t="inlineStr"/>
      <c r="F8" s="16">
        <f>IF(J8="","",IF(J8&lt;0,"-","")&amp;INT(ABS(J8)/60)&amp;"h "&amp;TEXT(MOD(ABS(J8),60),"00")&amp;"m")</f>
        <v/>
      </c>
      <c r="G8" s="16">
        <f>IF(K8="","",IF(K8&lt;0,"-","")&amp;INT(ABS(K8)/60)&amp;"h "&amp;TEXT(MOD(ABS(K8),60),"00")&amp;"m")</f>
        <v/>
      </c>
      <c r="H8" s="5">
        <f>IF(L8="","",IF(L8&lt;0,"-","")&amp;INT(ABS(L8)/60)&amp;"h "&amp;TEXT(MOD(ABS(L8),60),"00")&amp;"m")</f>
        <v/>
      </c>
      <c r="I8" s="16">
        <f>IF(M8="","",IF(M8&lt;0,"-","")&amp;INT(ABS(M8)/60)&amp;"h "&amp;TEXT(MOD(ABS(M8),60),"00")&amp;"m")</f>
        <v/>
      </c>
      <c r="J8" s="16" t="n">
        <v>450</v>
      </c>
      <c r="K8" s="16">
        <f>SUMIFS('Rohdaten Tracks'!$J:$J,'Rohdaten Tracks'!$A:$A,$B8)</f>
        <v/>
      </c>
      <c r="L8" s="16">
        <f>K8-J8</f>
        <v/>
      </c>
      <c r="M8" s="16">
        <f>MAX(0,J8-K8)</f>
        <v/>
      </c>
      <c r="N8" s="16" t="inlineStr">
        <is>
          <t>Ausgleichstag</t>
        </is>
      </c>
      <c r="O8" s="16" t="inlineStr">
        <is>
          <t>Ausgleichstag</t>
        </is>
      </c>
      <c r="P8" s="16" t="inlineStr">
        <is>
          <t>abgeschlossen</t>
        </is>
      </c>
    </row>
    <row r="9">
      <c r="A9" s="3" t="n">
        <v>15</v>
      </c>
      <c r="B9" s="6" t="n">
        <v>46122</v>
      </c>
      <c r="C9" s="3" t="inlineStr">
        <is>
          <t>April</t>
        </is>
      </c>
      <c r="D9" s="3" t="inlineStr">
        <is>
          <t>06:00</t>
        </is>
      </c>
      <c r="E9" s="3" t="inlineStr">
        <is>
          <t>16:15</t>
        </is>
      </c>
      <c r="F9" s="3">
        <f>IF(J9="","",IF(J9&lt;0,"-","")&amp;INT(ABS(J9)/60)&amp;"h "&amp;TEXT(MOD(ABS(J9),60),"00")&amp;"m")</f>
        <v/>
      </c>
      <c r="G9" s="3">
        <f>IF(K9="","",IF(K9&lt;0,"-","")&amp;INT(ABS(K9)/60)&amp;"h "&amp;TEXT(MOD(ABS(K9),60),"00")&amp;"m")</f>
        <v/>
      </c>
      <c r="H9" s="4">
        <f>IF(L9="","",IF(L9&lt;0,"-","")&amp;INT(ABS(L9)/60)&amp;"h "&amp;TEXT(MOD(ABS(L9),60),"00")&amp;"m")</f>
        <v/>
      </c>
      <c r="I9" s="3">
        <f>IF(M9="","",IF(M9&lt;0,"-","")&amp;INT(ABS(M9)/60)&amp;"h "&amp;TEXT(MOD(ABS(M9),60),"00")&amp;"m")</f>
        <v/>
      </c>
      <c r="J9" s="3" t="n">
        <v>450</v>
      </c>
      <c r="K9" s="3">
        <f>SUMIFS('Rohdaten Tracks'!$J:$J,'Rohdaten Tracks'!$A:$A,$B9)</f>
        <v/>
      </c>
      <c r="L9" s="3">
        <f>K9-J9</f>
        <v/>
      </c>
      <c r="M9" s="3">
        <f>MAX(0,J9-K9)</f>
        <v/>
      </c>
      <c r="N9" s="3" t="inlineStr">
        <is>
          <t>Büro</t>
        </is>
      </c>
      <c r="O9" s="3" t="inlineStr">
        <is>
          <t>Büro, Pause</t>
        </is>
      </c>
      <c r="P9" s="3" t="inlineStr">
        <is>
          <t>abgeschlossen</t>
        </is>
      </c>
    </row>
    <row r="10">
      <c r="A10" s="14" t="n">
        <v>16</v>
      </c>
      <c r="B10" s="15" t="n">
        <v>46125</v>
      </c>
      <c r="C10" s="14" t="inlineStr">
        <is>
          <t>April</t>
        </is>
      </c>
      <c r="D10" s="14" t="inlineStr">
        <is>
          <t>07:30</t>
        </is>
      </c>
      <c r="E10" s="14" t="inlineStr">
        <is>
          <t>16:00</t>
        </is>
      </c>
      <c r="F10" s="14">
        <f>IF(J10="","",IF(J10&lt;0,"-","")&amp;INT(ABS(J10)/60)&amp;"h "&amp;TEXT(MOD(ABS(J10),60),"00")&amp;"m")</f>
        <v/>
      </c>
      <c r="G10" s="14">
        <f>IF(K10="","",IF(K10&lt;0,"-","")&amp;INT(ABS(K10)/60)&amp;"h "&amp;TEXT(MOD(ABS(K10),60),"00")&amp;"m")</f>
        <v/>
      </c>
      <c r="H10" s="14">
        <f>IF(L10="","",IF(L10&lt;0,"-","")&amp;INT(ABS(L10)/60)&amp;"h "&amp;TEXT(MOD(ABS(L10),60),"00")&amp;"m")</f>
        <v/>
      </c>
      <c r="I10" s="14">
        <f>IF(M10="","",IF(M10&lt;0,"-","")&amp;INT(ABS(M10)/60)&amp;"h "&amp;TEXT(MOD(ABS(M10),60),"00")&amp;"m")</f>
        <v/>
      </c>
      <c r="J10" s="14" t="n">
        <v>450</v>
      </c>
      <c r="K10" s="14">
        <f>SUMIFS('Rohdaten Tracks'!$J:$J,'Rohdaten Tracks'!$A:$A,$B10)</f>
        <v/>
      </c>
      <c r="L10" s="14">
        <f>K10-J10</f>
        <v/>
      </c>
      <c r="M10" s="14">
        <f>MAX(0,J10-K10)</f>
        <v/>
      </c>
      <c r="N10" s="14" t="inlineStr">
        <is>
          <t>Robotik 24FA02</t>
        </is>
      </c>
      <c r="O10" s="14" t="inlineStr">
        <is>
          <t>Robotik 24FA02, Pause</t>
        </is>
      </c>
      <c r="P10" s="14" t="inlineStr">
        <is>
          <t>abgeschlossen</t>
        </is>
      </c>
    </row>
    <row r="11">
      <c r="A11" s="14" t="n">
        <v>16</v>
      </c>
      <c r="B11" s="15" t="n">
        <v>46126</v>
      </c>
      <c r="C11" s="14" t="inlineStr">
        <is>
          <t>April</t>
        </is>
      </c>
      <c r="D11" s="14" t="inlineStr">
        <is>
          <t>08:00</t>
        </is>
      </c>
      <c r="E11" s="14" t="inlineStr">
        <is>
          <t>16:00</t>
        </is>
      </c>
      <c r="F11" s="14">
        <f>IF(J11="","",IF(J11&lt;0,"-","")&amp;INT(ABS(J11)/60)&amp;"h "&amp;TEXT(MOD(ABS(J11),60),"00")&amp;"m")</f>
        <v/>
      </c>
      <c r="G11" s="14">
        <f>IF(K11="","",IF(K11&lt;0,"-","")&amp;INT(ABS(K11)/60)&amp;"h "&amp;TEXT(MOD(ABS(K11),60),"00")&amp;"m")</f>
        <v/>
      </c>
      <c r="H11" s="5">
        <f>IF(L11="","",IF(L11&lt;0,"-","")&amp;INT(ABS(L11)/60)&amp;"h "&amp;TEXT(MOD(ABS(L11),60),"00")&amp;"m")</f>
        <v/>
      </c>
      <c r="I11" s="14">
        <f>IF(M11="","",IF(M11&lt;0,"-","")&amp;INT(ABS(M11)/60)&amp;"h "&amp;TEXT(MOD(ABS(M11),60),"00")&amp;"m")</f>
        <v/>
      </c>
      <c r="J11" s="14" t="n">
        <v>450</v>
      </c>
      <c r="K11" s="14">
        <f>SUMIFS('Rohdaten Tracks'!$J:$J,'Rohdaten Tracks'!$A:$A,$B11)</f>
        <v/>
      </c>
      <c r="L11" s="14">
        <f>K11-J11</f>
        <v/>
      </c>
      <c r="M11" s="14">
        <f>MAX(0,J11-K11)</f>
        <v/>
      </c>
      <c r="N11" s="14" t="inlineStr">
        <is>
          <t>Robotik 24FA02</t>
        </is>
      </c>
      <c r="O11" s="14" t="inlineStr">
        <is>
          <t>Robotik 24FA02, Pause</t>
        </is>
      </c>
      <c r="P11" s="14" t="inlineStr">
        <is>
          <t>abgeschlossen</t>
        </is>
      </c>
    </row>
    <row r="12">
      <c r="A12" s="14" t="n">
        <v>16</v>
      </c>
      <c r="B12" s="15" t="n">
        <v>46127</v>
      </c>
      <c r="C12" s="14" t="inlineStr">
        <is>
          <t>April</t>
        </is>
      </c>
      <c r="D12" s="14" t="inlineStr">
        <is>
          <t>08:00</t>
        </is>
      </c>
      <c r="E12" s="14" t="inlineStr">
        <is>
          <t>16:15</t>
        </is>
      </c>
      <c r="F12" s="14">
        <f>IF(J12="","",IF(J12&lt;0,"-","")&amp;INT(ABS(J12)/60)&amp;"h "&amp;TEXT(MOD(ABS(J12),60),"00")&amp;"m")</f>
        <v/>
      </c>
      <c r="G12" s="14">
        <f>IF(K12="","",IF(K12&lt;0,"-","")&amp;INT(ABS(K12)/60)&amp;"h "&amp;TEXT(MOD(ABS(K12),60),"00")&amp;"m")</f>
        <v/>
      </c>
      <c r="H12" s="5">
        <f>IF(L12="","",IF(L12&lt;0,"-","")&amp;INT(ABS(L12)/60)&amp;"h "&amp;TEXT(MOD(ABS(L12),60),"00")&amp;"m")</f>
        <v/>
      </c>
      <c r="I12" s="14">
        <f>IF(M12="","",IF(M12&lt;0,"-","")&amp;INT(ABS(M12)/60)&amp;"h "&amp;TEXT(MOD(ABS(M12),60),"00")&amp;"m")</f>
        <v/>
      </c>
      <c r="J12" s="14" t="n">
        <v>450</v>
      </c>
      <c r="K12" s="14">
        <f>SUMIFS('Rohdaten Tracks'!$J:$J,'Rohdaten Tracks'!$A:$A,$B12)</f>
        <v/>
      </c>
      <c r="L12" s="14">
        <f>K12-J12</f>
        <v/>
      </c>
      <c r="M12" s="14">
        <f>MAX(0,J12-K12)</f>
        <v/>
      </c>
      <c r="N12" s="14" t="inlineStr">
        <is>
          <t>Robotik 24FA02</t>
        </is>
      </c>
      <c r="O12" s="14" t="inlineStr">
        <is>
          <t>Robotik 24FA02, Pause</t>
        </is>
      </c>
      <c r="P12" s="14" t="inlineStr">
        <is>
          <t>abgeschlossen</t>
        </is>
      </c>
    </row>
    <row r="13">
      <c r="A13" s="14" t="n">
        <v>16</v>
      </c>
      <c r="B13" s="15" t="n">
        <v>46128</v>
      </c>
      <c r="C13" s="14" t="inlineStr">
        <is>
          <t>April</t>
        </is>
      </c>
      <c r="D13" s="14" t="inlineStr">
        <is>
          <t>08:30</t>
        </is>
      </c>
      <c r="E13" s="14" t="inlineStr">
        <is>
          <t>16:00</t>
        </is>
      </c>
      <c r="F13" s="14">
        <f>IF(J13="","",IF(J13&lt;0,"-","")&amp;INT(ABS(J13)/60)&amp;"h "&amp;TEXT(MOD(ABS(J13),60),"00")&amp;"m")</f>
        <v/>
      </c>
      <c r="G13" s="14">
        <f>IF(K13="","",IF(K13&lt;0,"-","")&amp;INT(ABS(K13)/60)&amp;"h "&amp;TEXT(MOD(ABS(K13),60),"00")&amp;"m")</f>
        <v/>
      </c>
      <c r="H13" s="5">
        <f>IF(L13="","",IF(L13&lt;0,"-","")&amp;INT(ABS(L13)/60)&amp;"h "&amp;TEXT(MOD(ABS(L13),60),"00")&amp;"m")</f>
        <v/>
      </c>
      <c r="I13" s="14">
        <f>IF(M13="","",IF(M13&lt;0,"-","")&amp;INT(ABS(M13)/60)&amp;"h "&amp;TEXT(MOD(ABS(M13),60),"00")&amp;"m")</f>
        <v/>
      </c>
      <c r="J13" s="14" t="n">
        <v>450</v>
      </c>
      <c r="K13" s="14">
        <f>SUMIFS('Rohdaten Tracks'!$J:$J,'Rohdaten Tracks'!$A:$A,$B13)</f>
        <v/>
      </c>
      <c r="L13" s="14">
        <f>K13-J13</f>
        <v/>
      </c>
      <c r="M13" s="14">
        <f>MAX(0,J13-K13)</f>
        <v/>
      </c>
      <c r="N13" s="14" t="inlineStr">
        <is>
          <t>Robotik 24FA02</t>
        </is>
      </c>
      <c r="O13" s="14" t="inlineStr">
        <is>
          <t>Robotik 24FA02, Pause</t>
        </is>
      </c>
      <c r="P13" s="14" t="inlineStr">
        <is>
          <t>abgeschlossen</t>
        </is>
      </c>
    </row>
    <row r="14">
      <c r="A14" s="14" t="n">
        <v>16</v>
      </c>
      <c r="B14" s="15" t="n">
        <v>46129</v>
      </c>
      <c r="C14" s="14" t="inlineStr">
        <is>
          <t>April</t>
        </is>
      </c>
      <c r="D14" s="14" t="inlineStr">
        <is>
          <t>08:00</t>
        </is>
      </c>
      <c r="E14" s="14" t="inlineStr">
        <is>
          <t>14:00</t>
        </is>
      </c>
      <c r="F14" s="14">
        <f>IF(J14="","",IF(J14&lt;0,"-","")&amp;INT(ABS(J14)/60)&amp;"h "&amp;TEXT(MOD(ABS(J14),60),"00")&amp;"m")</f>
        <v/>
      </c>
      <c r="G14" s="14">
        <f>IF(K14="","",IF(K14&lt;0,"-","")&amp;INT(ABS(K14)/60)&amp;"h "&amp;TEXT(MOD(ABS(K14),60),"00")&amp;"m")</f>
        <v/>
      </c>
      <c r="H14" s="5">
        <f>IF(L14="","",IF(L14&lt;0,"-","")&amp;INT(ABS(L14)/60)&amp;"h "&amp;TEXT(MOD(ABS(L14),60),"00")&amp;"m")</f>
        <v/>
      </c>
      <c r="I14" s="14">
        <f>IF(M14="","",IF(M14&lt;0,"-","")&amp;INT(ABS(M14)/60)&amp;"h "&amp;TEXT(MOD(ABS(M14),60),"00")&amp;"m")</f>
        <v/>
      </c>
      <c r="J14" s="14" t="n">
        <v>450</v>
      </c>
      <c r="K14" s="14">
        <f>SUMIFS('Rohdaten Tracks'!$J:$J,'Rohdaten Tracks'!$A:$A,$B14)</f>
        <v/>
      </c>
      <c r="L14" s="14">
        <f>K14-J14</f>
        <v/>
      </c>
      <c r="M14" s="14">
        <f>MAX(0,J14-K14)</f>
        <v/>
      </c>
      <c r="N14" s="14" t="inlineStr">
        <is>
          <t>Robotik 24FA02</t>
        </is>
      </c>
      <c r="O14" s="14" t="inlineStr">
        <is>
          <t>Robotik 24FA02, Pause</t>
        </is>
      </c>
      <c r="P14" s="14" t="inlineStr">
        <is>
          <t>abgeschlossen</t>
        </is>
      </c>
    </row>
    <row r="15">
      <c r="A15" s="3" t="n">
        <v>17</v>
      </c>
      <c r="B15" s="6" t="n">
        <v>46132</v>
      </c>
      <c r="C15" s="3" t="inlineStr">
        <is>
          <t>April</t>
        </is>
      </c>
      <c r="D15" s="3" t="inlineStr">
        <is>
          <t>06:00</t>
        </is>
      </c>
      <c r="E15" s="3" t="inlineStr">
        <is>
          <t>16:30</t>
        </is>
      </c>
      <c r="F15" s="3">
        <f>IF(J15="","",IF(J15&lt;0,"-","")&amp;INT(ABS(J15)/60)&amp;"h "&amp;TEXT(MOD(ABS(J15),60),"00")&amp;"m")</f>
        <v/>
      </c>
      <c r="G15" s="3">
        <f>IF(K15="","",IF(K15&lt;0,"-","")&amp;INT(ABS(K15)/60)&amp;"h "&amp;TEXT(MOD(ABS(K15),60),"00")&amp;"m")</f>
        <v/>
      </c>
      <c r="H15" s="4">
        <f>IF(L15="","",IF(L15&lt;0,"-","")&amp;INT(ABS(L15)/60)&amp;"h "&amp;TEXT(MOD(ABS(L15),60),"00")&amp;"m")</f>
        <v/>
      </c>
      <c r="I15" s="3">
        <f>IF(M15="","",IF(M15&lt;0,"-","")&amp;INT(ABS(M15)/60)&amp;"h "&amp;TEXT(MOD(ABS(M15),60),"00")&amp;"m")</f>
        <v/>
      </c>
      <c r="J15" s="3" t="n">
        <v>450</v>
      </c>
      <c r="K15" s="3">
        <f>SUMIFS('Rohdaten Tracks'!$J:$J,'Rohdaten Tracks'!$A:$A,$B15)</f>
        <v/>
      </c>
      <c r="L15" s="3">
        <f>K15-J15</f>
        <v/>
      </c>
      <c r="M15" s="3">
        <f>MAX(0,J15-K15)</f>
        <v/>
      </c>
      <c r="N15" s="3" t="inlineStr">
        <is>
          <t>Robotik 24FADP01 24FSDV01</t>
        </is>
      </c>
      <c r="O15" s="3" t="inlineStr">
        <is>
          <t>Robotik 24FADP01, 24FSDV01, Pause</t>
        </is>
      </c>
      <c r="P15" s="3" t="inlineStr">
        <is>
          <t>abgeschlossen</t>
        </is>
      </c>
    </row>
    <row r="16">
      <c r="A16" s="3" t="n">
        <v>17</v>
      </c>
      <c r="B16" s="6" t="n">
        <v>46133</v>
      </c>
      <c r="C16" s="3" t="inlineStr">
        <is>
          <t>April</t>
        </is>
      </c>
      <c r="D16" s="3" t="inlineStr">
        <is>
          <t>06:00</t>
        </is>
      </c>
      <c r="E16" s="3" t="inlineStr">
        <is>
          <t>16:00</t>
        </is>
      </c>
      <c r="F16" s="3">
        <f>IF(J16="","",IF(J16&lt;0,"-","")&amp;INT(ABS(J16)/60)&amp;"h "&amp;TEXT(MOD(ABS(J16),60),"00")&amp;"m")</f>
        <v/>
      </c>
      <c r="G16" s="3">
        <f>IF(K16="","",IF(K16&lt;0,"-","")&amp;INT(ABS(K16)/60)&amp;"h "&amp;TEXT(MOD(ABS(K16),60),"00")&amp;"m")</f>
        <v/>
      </c>
      <c r="H16" s="4">
        <f>IF(L16="","",IF(L16&lt;0,"-","")&amp;INT(ABS(L16)/60)&amp;"h "&amp;TEXT(MOD(ABS(L16),60),"00")&amp;"m")</f>
        <v/>
      </c>
      <c r="I16" s="3">
        <f>IF(M16="","",IF(M16&lt;0,"-","")&amp;INT(ABS(M16)/60)&amp;"h "&amp;TEXT(MOD(ABS(M16),60),"00")&amp;"m")</f>
        <v/>
      </c>
      <c r="J16" s="3" t="n">
        <v>450</v>
      </c>
      <c r="K16" s="3">
        <f>SUMIFS('Rohdaten Tracks'!$J:$J,'Rohdaten Tracks'!$A:$A,$B16)</f>
        <v/>
      </c>
      <c r="L16" s="3">
        <f>K16-J16</f>
        <v/>
      </c>
      <c r="M16" s="3">
        <f>MAX(0,J16-K16)</f>
        <v/>
      </c>
      <c r="N16" s="3" t="inlineStr">
        <is>
          <t>Robotik 24FADP01 24FSDV01</t>
        </is>
      </c>
      <c r="O16" s="3" t="inlineStr">
        <is>
          <t>Robotik 24FADP01, 24FSDV01, Pause</t>
        </is>
      </c>
      <c r="P16" s="3" t="inlineStr">
        <is>
          <t>abgeschlossen</t>
        </is>
      </c>
    </row>
    <row r="17">
      <c r="A17" s="3" t="n">
        <v>17</v>
      </c>
      <c r="B17" s="6" t="n">
        <v>46134</v>
      </c>
      <c r="C17" s="3" t="inlineStr">
        <is>
          <t>April</t>
        </is>
      </c>
      <c r="D17" s="3" t="inlineStr">
        <is>
          <t>06:00</t>
        </is>
      </c>
      <c r="E17" s="3" t="inlineStr">
        <is>
          <t>16:00</t>
        </is>
      </c>
      <c r="F17" s="3">
        <f>IF(J17="","",IF(J17&lt;0,"-","")&amp;INT(ABS(J17)/60)&amp;"h "&amp;TEXT(MOD(ABS(J17),60),"00")&amp;"m")</f>
        <v/>
      </c>
      <c r="G17" s="3">
        <f>IF(K17="","",IF(K17&lt;0,"-","")&amp;INT(ABS(K17)/60)&amp;"h "&amp;TEXT(MOD(ABS(K17),60),"00")&amp;"m")</f>
        <v/>
      </c>
      <c r="H17" s="4">
        <f>IF(L17="","",IF(L17&lt;0,"-","")&amp;INT(ABS(L17)/60)&amp;"h "&amp;TEXT(MOD(ABS(L17),60),"00")&amp;"m")</f>
        <v/>
      </c>
      <c r="I17" s="3">
        <f>IF(M17="","",IF(M17&lt;0,"-","")&amp;INT(ABS(M17)/60)&amp;"h "&amp;TEXT(MOD(ABS(M17),60),"00")&amp;"m")</f>
        <v/>
      </c>
      <c r="J17" s="3" t="n">
        <v>450</v>
      </c>
      <c r="K17" s="3">
        <f>SUMIFS('Rohdaten Tracks'!$J:$J,'Rohdaten Tracks'!$A:$A,$B17)</f>
        <v/>
      </c>
      <c r="L17" s="3">
        <f>K17-J17</f>
        <v/>
      </c>
      <c r="M17" s="3">
        <f>MAX(0,J17-K17)</f>
        <v/>
      </c>
      <c r="N17" s="3" t="inlineStr">
        <is>
          <t>Robotik 24FADP01 24FSDV01</t>
        </is>
      </c>
      <c r="O17" s="3" t="inlineStr">
        <is>
          <t>Robotik 24FADP01, 24FSDV01, Pause</t>
        </is>
      </c>
      <c r="P17" s="3" t="inlineStr">
        <is>
          <t>abgeschlossen</t>
        </is>
      </c>
    </row>
    <row r="18">
      <c r="A18" s="3" t="n">
        <v>17</v>
      </c>
      <c r="B18" s="6" t="n">
        <v>46135</v>
      </c>
      <c r="C18" s="3" t="inlineStr">
        <is>
          <t>April</t>
        </is>
      </c>
      <c r="D18" s="3" t="inlineStr">
        <is>
          <t>06:00</t>
        </is>
      </c>
      <c r="E18" s="3" t="inlineStr">
        <is>
          <t>15:30</t>
        </is>
      </c>
      <c r="F18" s="3">
        <f>IF(J18="","",IF(J18&lt;0,"-","")&amp;INT(ABS(J18)/60)&amp;"h "&amp;TEXT(MOD(ABS(J18),60),"00")&amp;"m")</f>
        <v/>
      </c>
      <c r="G18" s="3">
        <f>IF(K18="","",IF(K18&lt;0,"-","")&amp;INT(ABS(K18)/60)&amp;"h "&amp;TEXT(MOD(ABS(K18),60),"00")&amp;"m")</f>
        <v/>
      </c>
      <c r="H18" s="4">
        <f>IF(L18="","",IF(L18&lt;0,"-","")&amp;INT(ABS(L18)/60)&amp;"h "&amp;TEXT(MOD(ABS(L18),60),"00")&amp;"m")</f>
        <v/>
      </c>
      <c r="I18" s="3">
        <f>IF(M18="","",IF(M18&lt;0,"-","")&amp;INT(ABS(M18)/60)&amp;"h "&amp;TEXT(MOD(ABS(M18),60),"00")&amp;"m")</f>
        <v/>
      </c>
      <c r="J18" s="3" t="n">
        <v>450</v>
      </c>
      <c r="K18" s="3">
        <f>SUMIFS('Rohdaten Tracks'!$J:$J,'Rohdaten Tracks'!$A:$A,$B18)</f>
        <v/>
      </c>
      <c r="L18" s="3">
        <f>K18-J18</f>
        <v/>
      </c>
      <c r="M18" s="3">
        <f>MAX(0,J18-K18)</f>
        <v/>
      </c>
      <c r="N18" s="3" t="inlineStr">
        <is>
          <t>Robotik 24FADP01 24FSDV01</t>
        </is>
      </c>
      <c r="O18" s="3" t="inlineStr">
        <is>
          <t>Robotik 24FADP01, 24FSDV01, Pause</t>
        </is>
      </c>
      <c r="P18" s="3" t="inlineStr">
        <is>
          <t>abgeschlossen</t>
        </is>
      </c>
    </row>
    <row r="19">
      <c r="A19" s="3" t="n">
        <v>17</v>
      </c>
      <c r="B19" s="6" t="n">
        <v>46136</v>
      </c>
      <c r="C19" s="3" t="inlineStr">
        <is>
          <t>April</t>
        </is>
      </c>
      <c r="D19" s="3" t="inlineStr">
        <is>
          <t>06:00</t>
        </is>
      </c>
      <c r="E19" s="3" t="inlineStr">
        <is>
          <t>13:15</t>
        </is>
      </c>
      <c r="F19" s="3">
        <f>IF(J19="","",IF(J19&lt;0,"-","")&amp;INT(ABS(J19)/60)&amp;"h "&amp;TEXT(MOD(ABS(J19),60),"00")&amp;"m")</f>
        <v/>
      </c>
      <c r="G19" s="3">
        <f>IF(K19="","",IF(K19&lt;0,"-","")&amp;INT(ABS(K19)/60)&amp;"h "&amp;TEXT(MOD(ABS(K19),60),"00")&amp;"m")</f>
        <v/>
      </c>
      <c r="H19" s="5">
        <f>IF(L19="","",IF(L19&lt;0,"-","")&amp;INT(ABS(L19)/60)&amp;"h "&amp;TEXT(MOD(ABS(L19),60),"00")&amp;"m")</f>
        <v/>
      </c>
      <c r="I19" s="3">
        <f>IF(M19="","",IF(M19&lt;0,"-","")&amp;INT(ABS(M19)/60)&amp;"h "&amp;TEXT(MOD(ABS(M19),60),"00")&amp;"m")</f>
        <v/>
      </c>
      <c r="J19" s="3" t="n">
        <v>450</v>
      </c>
      <c r="K19" s="3">
        <f>SUMIFS('Rohdaten Tracks'!$J:$J,'Rohdaten Tracks'!$A:$A,$B19)</f>
        <v/>
      </c>
      <c r="L19" s="3">
        <f>K19-J19</f>
        <v/>
      </c>
      <c r="M19" s="3">
        <f>MAX(0,J19-K19)</f>
        <v/>
      </c>
      <c r="N19" s="3" t="inlineStr">
        <is>
          <t>Robotik 24FADP01 24FSDV01</t>
        </is>
      </c>
      <c r="O19" s="3" t="inlineStr">
        <is>
          <t>Robotik 24FADP01, 24FSDV01, Pause</t>
        </is>
      </c>
      <c r="P19" s="3" t="inlineStr">
        <is>
          <t>abgeschlossen</t>
        </is>
      </c>
    </row>
    <row r="20">
      <c r="A20" s="14" t="n">
        <v>18</v>
      </c>
      <c r="B20" s="15" t="n">
        <v>46139</v>
      </c>
      <c r="C20" s="14" t="inlineStr">
        <is>
          <t>April</t>
        </is>
      </c>
      <c r="D20" s="14" t="inlineStr">
        <is>
          <t>06:00</t>
        </is>
      </c>
      <c r="E20" s="14" t="inlineStr">
        <is>
          <t>13:15</t>
        </is>
      </c>
      <c r="F20" s="14">
        <f>IF(J20="","",IF(J20&lt;0,"-","")&amp;INT(ABS(J20)/60)&amp;"h "&amp;TEXT(MOD(ABS(J20),60),"00")&amp;"m")</f>
        <v/>
      </c>
      <c r="G20" s="14">
        <f>IF(K20="","",IF(K20&lt;0,"-","")&amp;INT(ABS(K20)/60)&amp;"h "&amp;TEXT(MOD(ABS(K20),60),"00")&amp;"m")</f>
        <v/>
      </c>
      <c r="H20" s="5">
        <f>IF(L20="","",IF(L20&lt;0,"-","")&amp;INT(ABS(L20)/60)&amp;"h "&amp;TEXT(MOD(ABS(L20),60),"00")&amp;"m")</f>
        <v/>
      </c>
      <c r="I20" s="14">
        <f>IF(M20="","",IF(M20&lt;0,"-","")&amp;INT(ABS(M20)/60)&amp;"h "&amp;TEXT(MOD(ABS(M20),60),"00")&amp;"m")</f>
        <v/>
      </c>
      <c r="J20" s="14" t="n">
        <v>450</v>
      </c>
      <c r="K20" s="14">
        <f>SUMIFS('Rohdaten Tracks'!$J:$J,'Rohdaten Tracks'!$A:$A,$B20)</f>
        <v/>
      </c>
      <c r="L20" s="14">
        <f>K20-J20</f>
        <v/>
      </c>
      <c r="M20" s="14">
        <f>MAX(0,J20-K20)</f>
        <v/>
      </c>
      <c r="N20" s="14" t="inlineStr">
        <is>
          <t>Büro</t>
        </is>
      </c>
      <c r="O20" s="14" t="inlineStr">
        <is>
          <t>Büro, Pause</t>
        </is>
      </c>
      <c r="P20" s="14" t="inlineStr">
        <is>
          <t>abgeschlossen</t>
        </is>
      </c>
    </row>
    <row r="21">
      <c r="A21" s="14" t="n">
        <v>18</v>
      </c>
      <c r="B21" s="15" t="n">
        <v>46140</v>
      </c>
      <c r="C21" s="14" t="inlineStr">
        <is>
          <t>April</t>
        </is>
      </c>
      <c r="D21" s="14" t="inlineStr">
        <is>
          <t>06:00</t>
        </is>
      </c>
      <c r="E21" s="14" t="inlineStr">
        <is>
          <t>15:45</t>
        </is>
      </c>
      <c r="F21" s="14">
        <f>IF(J21="","",IF(J21&lt;0,"-","")&amp;INT(ABS(J21)/60)&amp;"h "&amp;TEXT(MOD(ABS(J21),60),"00")&amp;"m")</f>
        <v/>
      </c>
      <c r="G21" s="14">
        <f>IF(K21="","",IF(K21&lt;0,"-","")&amp;INT(ABS(K21)/60)&amp;"h "&amp;TEXT(MOD(ABS(K21),60),"00")&amp;"m")</f>
        <v/>
      </c>
      <c r="H21" s="4">
        <f>IF(L21="","",IF(L21&lt;0,"-","")&amp;INT(ABS(L21)/60)&amp;"h "&amp;TEXT(MOD(ABS(L21),60),"00")&amp;"m")</f>
        <v/>
      </c>
      <c r="I21" s="14">
        <f>IF(M21="","",IF(M21&lt;0,"-","")&amp;INT(ABS(M21)/60)&amp;"h "&amp;TEXT(MOD(ABS(M21),60),"00")&amp;"m")</f>
        <v/>
      </c>
      <c r="J21" s="14" t="n">
        <v>450</v>
      </c>
      <c r="K21" s="14">
        <f>SUMIFS('Rohdaten Tracks'!$J:$J,'Rohdaten Tracks'!$A:$A,$B21)</f>
        <v/>
      </c>
      <c r="L21" s="14">
        <f>K21-J21</f>
        <v/>
      </c>
      <c r="M21" s="14">
        <f>MAX(0,J21-K21)</f>
        <v/>
      </c>
      <c r="N21" s="14" t="inlineStr">
        <is>
          <t>Büro</t>
        </is>
      </c>
      <c r="O21" s="14" t="inlineStr">
        <is>
          <t>Büro, Pause</t>
        </is>
      </c>
      <c r="P21" s="14" t="inlineStr">
        <is>
          <t>abgeschlossen</t>
        </is>
      </c>
    </row>
    <row r="22">
      <c r="A22" s="18" t="n">
        <v>18</v>
      </c>
      <c r="B22" s="19" t="n">
        <v>46141</v>
      </c>
      <c r="C22" s="18" t="inlineStr">
        <is>
          <t>April</t>
        </is>
      </c>
      <c r="D22" s="18" t="inlineStr"/>
      <c r="E22" s="18" t="inlineStr"/>
      <c r="F22" s="18">
        <f>IF(J22="","",IF(J22&lt;0,"-","")&amp;INT(ABS(J22)/60)&amp;"h "&amp;TEXT(MOD(ABS(J22),60),"00")&amp;"m")</f>
        <v/>
      </c>
      <c r="G22" s="18">
        <f>IF(K22="","",IF(K22&lt;0,"-","")&amp;INT(ABS(K22)/60)&amp;"h "&amp;TEXT(MOD(ABS(K22),60),"00")&amp;"m")</f>
        <v/>
      </c>
      <c r="H22" s="18">
        <f>IF(L22="","",IF(L22&lt;0,"-","")&amp;INT(ABS(L22)/60)&amp;"h "&amp;TEXT(MOD(ABS(L22),60),"00")&amp;"m")</f>
        <v/>
      </c>
      <c r="I22" s="18">
        <f>IF(M22="","",IF(M22&lt;0,"-","")&amp;INT(ABS(M22)/60)&amp;"h "&amp;TEXT(MOD(ABS(M22),60),"00")&amp;"m")</f>
        <v/>
      </c>
      <c r="J22" s="18" t="n">
        <v>450</v>
      </c>
      <c r="K22" s="18">
        <f>SUMIFS('Rohdaten Tracks'!$J:$J,'Rohdaten Tracks'!$A:$A,$B22)</f>
        <v/>
      </c>
      <c r="L22" s="18">
        <f>K22-J22</f>
        <v/>
      </c>
      <c r="M22" s="18">
        <f>MAX(0,J22-K22)</f>
        <v/>
      </c>
      <c r="N22" s="18" t="inlineStr">
        <is>
          <t>Altersfreizeit</t>
        </is>
      </c>
      <c r="O22" s="18" t="inlineStr">
        <is>
          <t>Altersfreizeit</t>
        </is>
      </c>
      <c r="P22" s="18" t="inlineStr">
        <is>
          <t>abgeschlossen</t>
        </is>
      </c>
    </row>
    <row r="23">
      <c r="A23" s="16" t="n">
        <v>18</v>
      </c>
      <c r="B23" s="17" t="n">
        <v>46142</v>
      </c>
      <c r="C23" s="16" t="inlineStr">
        <is>
          <t>April</t>
        </is>
      </c>
      <c r="D23" s="16" t="inlineStr"/>
      <c r="E23" s="16" t="inlineStr"/>
      <c r="F23" s="16">
        <f>IF(J23="","",IF(J23&lt;0,"-","")&amp;INT(ABS(J23)/60)&amp;"h "&amp;TEXT(MOD(ABS(J23),60),"00")&amp;"m")</f>
        <v/>
      </c>
      <c r="G23" s="16">
        <f>IF(K23="","",IF(K23&lt;0,"-","")&amp;INT(ABS(K23)/60)&amp;"h "&amp;TEXT(MOD(ABS(K23),60),"00")&amp;"m")</f>
        <v/>
      </c>
      <c r="H23" s="5">
        <f>IF(L23="","",IF(L23&lt;0,"-","")&amp;INT(ABS(L23)/60)&amp;"h "&amp;TEXT(MOD(ABS(L23),60),"00")&amp;"m")</f>
        <v/>
      </c>
      <c r="I23" s="16">
        <f>IF(M23="","",IF(M23&lt;0,"-","")&amp;INT(ABS(M23)/60)&amp;"h "&amp;TEXT(MOD(ABS(M23),60),"00")&amp;"m")</f>
        <v/>
      </c>
      <c r="J23" s="16" t="n">
        <v>450</v>
      </c>
      <c r="K23" s="16">
        <f>SUMIFS('Rohdaten Tracks'!$J:$J,'Rohdaten Tracks'!$A:$A,$B23)</f>
        <v/>
      </c>
      <c r="L23" s="16">
        <f>K23-J23</f>
        <v/>
      </c>
      <c r="M23" s="16">
        <f>MAX(0,J23-K23)</f>
        <v/>
      </c>
      <c r="N23" s="16" t="inlineStr">
        <is>
          <t>Ausgleichstag</t>
        </is>
      </c>
      <c r="O23" s="16" t="inlineStr">
        <is>
          <t>Ausgleichstag</t>
        </is>
      </c>
      <c r="P23" s="16" t="inlineStr">
        <is>
          <t>abgeschlossen</t>
        </is>
      </c>
    </row>
    <row r="24"/>
    <row r="25">
      <c r="A25" s="20" t="inlineStr">
        <is>
          <t>Summe</t>
        </is>
      </c>
      <c r="B25" s="21" t="n"/>
      <c r="C25" s="21" t="n"/>
      <c r="D25" s="21" t="n"/>
      <c r="E25" s="21" t="n"/>
      <c r="F25" s="20">
        <f>IF(J25="","",IF(J25&lt;0,"-","")&amp;INT(ABS(J25)/60)&amp;"h "&amp;TEXT(MOD(ABS(J25),60),"00")&amp;"m")</f>
        <v/>
      </c>
      <c r="G25" s="20">
        <f>IF(K25="","",IF(K25&lt;0,"-","")&amp;INT(ABS(K25)/60)&amp;"h "&amp;TEXT(MOD(ABS(K25),60),"00")&amp;"m")</f>
        <v/>
      </c>
      <c r="H25" s="23">
        <f>IF(L25="","",IF(L25&lt;0,"-","")&amp;INT(ABS(L25)/60)&amp;"h "&amp;TEXT(MOD(ABS(L25),60),"00")&amp;"m")</f>
        <v/>
      </c>
      <c r="I25" s="20">
        <f>IF(M25="","",IF(M25&lt;0,"-","")&amp;INT(ABS(M25)/60)&amp;"h "&amp;TEXT(MOD(ABS(M25),60),"00")&amp;"m")</f>
        <v/>
      </c>
      <c r="J25" s="20">
        <f>SUM(J2:J23)</f>
        <v/>
      </c>
      <c r="K25" s="20">
        <f>SUM(K2:K23)</f>
        <v/>
      </c>
      <c r="L25" s="20">
        <f>SUM(L2:L23)</f>
        <v/>
      </c>
      <c r="M25" s="20">
        <f>SUM(M2:M23)</f>
        <v/>
      </c>
      <c r="N25" s="21" t="n"/>
      <c r="O25" s="21" t="n"/>
      <c r="P25" s="21" t="n"/>
    </row>
  </sheetData>
  <autoFilter ref="A1:P23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6">
    <cfRule type="expression" priority="9" dxfId="0">
      <formula>$L6&lt;0</formula>
    </cfRule>
    <cfRule type="expression" priority="10" dxfId="1">
      <formula>$L6&gt;0</formula>
    </cfRule>
  </conditionalFormatting>
  <conditionalFormatting sqref="H7">
    <cfRule type="expression" priority="11" dxfId="0">
      <formula>$L7&lt;0</formula>
    </cfRule>
    <cfRule type="expression" priority="12" dxfId="1">
      <formula>$L7&gt;0</formula>
    </cfRule>
  </conditionalFormatting>
  <conditionalFormatting sqref="H8">
    <cfRule type="expression" priority="13" dxfId="0">
      <formula>$L8&lt;0</formula>
    </cfRule>
    <cfRule type="expression" priority="14" dxfId="1">
      <formula>$L8&gt;0</formula>
    </cfRule>
  </conditionalFormatting>
  <conditionalFormatting sqref="H9">
    <cfRule type="expression" priority="15" dxfId="0">
      <formula>$L9&lt;0</formula>
    </cfRule>
    <cfRule type="expression" priority="16" dxfId="1">
      <formula>$L9&gt;0</formula>
    </cfRule>
  </conditionalFormatting>
  <conditionalFormatting sqref="H10">
    <cfRule type="expression" priority="17" dxfId="0">
      <formula>$L10&lt;0</formula>
    </cfRule>
    <cfRule type="expression" priority="18" dxfId="1">
      <formula>$L10&gt;0</formula>
    </cfRule>
  </conditionalFormatting>
  <conditionalFormatting sqref="H11">
    <cfRule type="expression" priority="19" dxfId="0">
      <formula>$L11&lt;0</formula>
    </cfRule>
    <cfRule type="expression" priority="20" dxfId="1">
      <formula>$L11&gt;0</formula>
    </cfRule>
  </conditionalFormatting>
  <conditionalFormatting sqref="H12">
    <cfRule type="expression" priority="21" dxfId="0">
      <formula>$L12&lt;0</formula>
    </cfRule>
    <cfRule type="expression" priority="22" dxfId="1">
      <formula>$L12&gt;0</formula>
    </cfRule>
  </conditionalFormatting>
  <conditionalFormatting sqref="H13">
    <cfRule type="expression" priority="23" dxfId="0">
      <formula>$L13&lt;0</formula>
    </cfRule>
    <cfRule type="expression" priority="24" dxfId="1">
      <formula>$L13&gt;0</formula>
    </cfRule>
  </conditionalFormatting>
  <conditionalFormatting sqref="H14">
    <cfRule type="expression" priority="25" dxfId="0">
      <formula>$L14&lt;0</formula>
    </cfRule>
    <cfRule type="expression" priority="26" dxfId="1">
      <formula>$L14&gt;0</formula>
    </cfRule>
  </conditionalFormatting>
  <conditionalFormatting sqref="H15">
    <cfRule type="expression" priority="27" dxfId="0">
      <formula>$L15&lt;0</formula>
    </cfRule>
    <cfRule type="expression" priority="28" dxfId="1">
      <formula>$L15&gt;0</formula>
    </cfRule>
  </conditionalFormatting>
  <conditionalFormatting sqref="H16">
    <cfRule type="expression" priority="29" dxfId="0">
      <formula>$L16&lt;0</formula>
    </cfRule>
    <cfRule type="expression" priority="30" dxfId="1">
      <formula>$L16&gt;0</formula>
    </cfRule>
  </conditionalFormatting>
  <conditionalFormatting sqref="H17">
    <cfRule type="expression" priority="31" dxfId="0">
      <formula>$L17&lt;0</formula>
    </cfRule>
    <cfRule type="expression" priority="32" dxfId="1">
      <formula>$L17&gt;0</formula>
    </cfRule>
  </conditionalFormatting>
  <conditionalFormatting sqref="H18">
    <cfRule type="expression" priority="33" dxfId="0">
      <formula>$L18&lt;0</formula>
    </cfRule>
    <cfRule type="expression" priority="34" dxfId="1">
      <formula>$L18&gt;0</formula>
    </cfRule>
  </conditionalFormatting>
  <conditionalFormatting sqref="H19">
    <cfRule type="expression" priority="35" dxfId="0">
      <formula>$L19&lt;0</formula>
    </cfRule>
    <cfRule type="expression" priority="36" dxfId="1">
      <formula>$L19&gt;0</formula>
    </cfRule>
  </conditionalFormatting>
  <conditionalFormatting sqref="H20">
    <cfRule type="expression" priority="37" dxfId="0">
      <formula>$L20&lt;0</formula>
    </cfRule>
    <cfRule type="expression" priority="38" dxfId="1">
      <formula>$L20&gt;0</formula>
    </cfRule>
  </conditionalFormatting>
  <conditionalFormatting sqref="H21">
    <cfRule type="expression" priority="39" dxfId="0">
      <formula>$L21&lt;0</formula>
    </cfRule>
    <cfRule type="expression" priority="40" dxfId="1">
      <formula>$L21&gt;0</formula>
    </cfRule>
  </conditionalFormatting>
  <conditionalFormatting sqref="H22">
    <cfRule type="expression" priority="41" dxfId="0">
      <formula>$L22&lt;0</formula>
    </cfRule>
    <cfRule type="expression" priority="42" dxfId="1">
      <formula>$L22&gt;0</formula>
    </cfRule>
  </conditionalFormatting>
  <conditionalFormatting sqref="H23">
    <cfRule type="expression" priority="43" dxfId="0">
      <formula>$L23&lt;0</formula>
    </cfRule>
    <cfRule type="expression" priority="44" dxfId="1">
      <formula>$L23&gt;0</formula>
    </cfRule>
  </conditionalFormatting>
  <conditionalFormatting sqref="H25">
    <cfRule type="expression" priority="45" dxfId="0">
      <formula>$L25&lt;0</formula>
    </cfRule>
    <cfRule type="expression" priority="46" dxfId="1">
      <formula>$L25&gt;0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P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28" customWidth="1" min="14" max="14"/>
    <col width="36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11" t="n">
        <v>18</v>
      </c>
      <c r="B2" s="12" t="n">
        <v>46143</v>
      </c>
      <c r="C2" s="11" t="inlineStr">
        <is>
          <t>Mai</t>
        </is>
      </c>
      <c r="D2" s="11" t="inlineStr"/>
      <c r="E2" s="11" t="inlineStr"/>
      <c r="F2" s="11">
        <f>IF(J2="","",IF(J2&lt;0,"-","")&amp;INT(ABS(J2)/60)&amp;"h "&amp;TEXT(MOD(ABS(J2),60),"00")&amp;"m")</f>
        <v/>
      </c>
      <c r="G2" s="11">
        <f>IF(K2="","",IF(K2&lt;0,"-","")&amp;INT(ABS(K2)/60)&amp;"h "&amp;TEXT(MOD(ABS(K2),60),"00")&amp;"m")</f>
        <v/>
      </c>
      <c r="H2" s="11">
        <f>IF(L2="","",IF(L2&lt;0,"-","")&amp;INT(ABS(L2)/60)&amp;"h "&amp;TEXT(MOD(ABS(L2),60),"00")&amp;"m")</f>
        <v/>
      </c>
      <c r="I2" s="11">
        <f>IF(M2="","",IF(M2&lt;0,"-","")&amp;INT(ABS(M2)/60)&amp;"h "&amp;TEXT(MOD(ABS(M2),60),"00")&amp;"m")</f>
        <v/>
      </c>
      <c r="J2" s="11" t="n">
        <v>450</v>
      </c>
      <c r="K2" s="11">
        <f>SUMIFS('Rohdaten Tracks'!$J:$J,'Rohdaten Tracks'!$A:$A,$B2)</f>
        <v/>
      </c>
      <c r="L2" s="11">
        <f>K2-J2</f>
        <v/>
      </c>
      <c r="M2" s="11">
        <f>MAX(0,J2-K2)</f>
        <v/>
      </c>
      <c r="N2" s="11" t="inlineStr">
        <is>
          <t>1. Mai</t>
        </is>
      </c>
      <c r="O2" s="11" t="inlineStr">
        <is>
          <t>Feiertag</t>
        </is>
      </c>
      <c r="P2" s="11" t="inlineStr">
        <is>
          <t>abgeschlossen</t>
        </is>
      </c>
    </row>
    <row r="3">
      <c r="A3" s="3" t="n">
        <v>19</v>
      </c>
      <c r="B3" s="6" t="n">
        <v>46146</v>
      </c>
      <c r="C3" s="3" t="inlineStr">
        <is>
          <t>Mai</t>
        </is>
      </c>
      <c r="D3" s="3" t="inlineStr">
        <is>
          <t>06:00</t>
        </is>
      </c>
      <c r="E3" s="3" t="inlineStr">
        <is>
          <t>16:00</t>
        </is>
      </c>
      <c r="F3" s="3">
        <f>IF(J3="","",IF(J3&lt;0,"-","")&amp;INT(ABS(J3)/60)&amp;"h "&amp;TEXT(MOD(ABS(J3),60),"00")&amp;"m")</f>
        <v/>
      </c>
      <c r="G3" s="3">
        <f>IF(K3="","",IF(K3&lt;0,"-","")&amp;INT(ABS(K3)/60)&amp;"h "&amp;TEXT(MOD(ABS(K3),60),"00")&amp;"m")</f>
        <v/>
      </c>
      <c r="H3" s="4">
        <f>IF(L3="","",IF(L3&lt;0,"-","")&amp;INT(ABS(L3)/60)&amp;"h "&amp;TEXT(MOD(ABS(L3),60),"00")&amp;"m")</f>
        <v/>
      </c>
      <c r="I3" s="3">
        <f>IF(M3="","",IF(M3&lt;0,"-","")&amp;INT(ABS(M3)/60)&amp;"h "&amp;TEXT(MOD(ABS(M3),60),"00")&amp;"m")</f>
        <v/>
      </c>
      <c r="J3" s="3" t="n">
        <v>450</v>
      </c>
      <c r="K3" s="3">
        <f>SUMIFS('Rohdaten Tracks'!$J:$J,'Rohdaten Tracks'!$A:$A,$B3)</f>
        <v/>
      </c>
      <c r="L3" s="3">
        <f>K3-J3</f>
        <v/>
      </c>
      <c r="M3" s="3">
        <f>MAX(0,J3-K3)</f>
        <v/>
      </c>
      <c r="N3" s="3" t="inlineStr">
        <is>
          <t>Basis-Softwarelogik 25FS03</t>
        </is>
      </c>
      <c r="O3" s="3" t="inlineStr">
        <is>
          <t>Basis-Softwarelogik 25FS03, Pause</t>
        </is>
      </c>
      <c r="P3" s="3" t="inlineStr">
        <is>
          <t>abgeschlossen</t>
        </is>
      </c>
    </row>
    <row r="4">
      <c r="A4" s="3" t="n">
        <v>19</v>
      </c>
      <c r="B4" s="6" t="n">
        <v>46147</v>
      </c>
      <c r="C4" s="3" t="inlineStr">
        <is>
          <t>Mai</t>
        </is>
      </c>
      <c r="D4" s="3" t="inlineStr">
        <is>
          <t>06:00</t>
        </is>
      </c>
      <c r="E4" s="3" t="inlineStr">
        <is>
          <t>15:45</t>
        </is>
      </c>
      <c r="F4" s="3">
        <f>IF(J4="","",IF(J4&lt;0,"-","")&amp;INT(ABS(J4)/60)&amp;"h "&amp;TEXT(MOD(ABS(J4),60),"00")&amp;"m")</f>
        <v/>
      </c>
      <c r="G4" s="3">
        <f>IF(K4="","",IF(K4&lt;0,"-","")&amp;INT(ABS(K4)/60)&amp;"h "&amp;TEXT(MOD(ABS(K4),60),"00")&amp;"m")</f>
        <v/>
      </c>
      <c r="H4" s="4">
        <f>IF(L4="","",IF(L4&lt;0,"-","")&amp;INT(ABS(L4)/60)&amp;"h "&amp;TEXT(MOD(ABS(L4),60),"00")&amp;"m")</f>
        <v/>
      </c>
      <c r="I4" s="3">
        <f>IF(M4="","",IF(M4&lt;0,"-","")&amp;INT(ABS(M4)/60)&amp;"h "&amp;TEXT(MOD(ABS(M4),60),"00")&amp;"m")</f>
        <v/>
      </c>
      <c r="J4" s="3" t="n">
        <v>450</v>
      </c>
      <c r="K4" s="3">
        <f>SUMIFS('Rohdaten Tracks'!$J:$J,'Rohdaten Tracks'!$A:$A,$B4)</f>
        <v/>
      </c>
      <c r="L4" s="3">
        <f>K4-J4</f>
        <v/>
      </c>
      <c r="M4" s="3">
        <f>MAX(0,J4-K4)</f>
        <v/>
      </c>
      <c r="N4" s="3" t="inlineStr">
        <is>
          <t>Basis-Softwarelogik 25FS03</t>
        </is>
      </c>
      <c r="O4" s="3" t="inlineStr">
        <is>
          <t>Basis-Softwarelogik 25FS03, Pause</t>
        </is>
      </c>
      <c r="P4" s="3" t="inlineStr">
        <is>
          <t>abgeschlossen</t>
        </is>
      </c>
    </row>
    <row r="5">
      <c r="A5" s="4" t="n">
        <v>19</v>
      </c>
      <c r="B5" s="13" t="n">
        <v>46148</v>
      </c>
      <c r="C5" s="4" t="inlineStr">
        <is>
          <t>Mai</t>
        </is>
      </c>
      <c r="D5" s="4" t="inlineStr"/>
      <c r="E5" s="4" t="inlineStr"/>
      <c r="F5" s="4">
        <f>IF(J5="","",IF(J5&lt;0,"-","")&amp;INT(ABS(J5)/60)&amp;"h "&amp;TEXT(MOD(ABS(J5),60),"00")&amp;"m")</f>
        <v/>
      </c>
      <c r="G5" s="4">
        <f>IF(K5="","",IF(K5&lt;0,"-","")&amp;INT(ABS(K5)/60)&amp;"h "&amp;TEXT(MOD(ABS(K5),60),"00")&amp;"m")</f>
        <v/>
      </c>
      <c r="H5" s="4">
        <f>IF(L5="","",IF(L5&lt;0,"-","")&amp;INT(ABS(L5)/60)&amp;"h "&amp;TEXT(MOD(ABS(L5),60),"00")&amp;"m")</f>
        <v/>
      </c>
      <c r="I5" s="4">
        <f>IF(M5="","",IF(M5&lt;0,"-","")&amp;INT(ABS(M5)/60)&amp;"h "&amp;TEXT(MOD(ABS(M5),60),"00")&amp;"m")</f>
        <v/>
      </c>
      <c r="J5" s="4" t="n">
        <v>450</v>
      </c>
      <c r="K5" s="4">
        <f>SUMIFS('Rohdaten Tracks'!$J:$J,'Rohdaten Tracks'!$A:$A,$B5)</f>
        <v/>
      </c>
      <c r="L5" s="4">
        <f>K5-J5</f>
        <v/>
      </c>
      <c r="M5" s="4">
        <f>MAX(0,J5-K5)</f>
        <v/>
      </c>
      <c r="N5" s="4" t="inlineStr">
        <is>
          <t>Urlaub</t>
        </is>
      </c>
      <c r="O5" s="4" t="inlineStr">
        <is>
          <t>Urlaub</t>
        </is>
      </c>
      <c r="P5" s="4" t="inlineStr">
        <is>
          <t>abgeschlossen</t>
        </is>
      </c>
    </row>
    <row r="6">
      <c r="A6" s="4" t="n">
        <v>19</v>
      </c>
      <c r="B6" s="13" t="n">
        <v>46149</v>
      </c>
      <c r="C6" s="4" t="inlineStr">
        <is>
          <t>Mai</t>
        </is>
      </c>
      <c r="D6" s="4" t="inlineStr"/>
      <c r="E6" s="4" t="inlineStr"/>
      <c r="F6" s="4">
        <f>IF(J6="","",IF(J6&lt;0,"-","")&amp;INT(ABS(J6)/60)&amp;"h "&amp;TEXT(MOD(ABS(J6),60),"00")&amp;"m")</f>
        <v/>
      </c>
      <c r="G6" s="4">
        <f>IF(K6="","",IF(K6&lt;0,"-","")&amp;INT(ABS(K6)/60)&amp;"h "&amp;TEXT(MOD(ABS(K6),60),"00")&amp;"m")</f>
        <v/>
      </c>
      <c r="H6" s="4">
        <f>IF(L6="","",IF(L6&lt;0,"-","")&amp;INT(ABS(L6)/60)&amp;"h "&amp;TEXT(MOD(ABS(L6),60),"00")&amp;"m")</f>
        <v/>
      </c>
      <c r="I6" s="4">
        <f>IF(M6="","",IF(M6&lt;0,"-","")&amp;INT(ABS(M6)/60)&amp;"h "&amp;TEXT(MOD(ABS(M6),60),"00")&amp;"m")</f>
        <v/>
      </c>
      <c r="J6" s="4" t="n">
        <v>450</v>
      </c>
      <c r="K6" s="4">
        <f>SUMIFS('Rohdaten Tracks'!$J:$J,'Rohdaten Tracks'!$A:$A,$B6)</f>
        <v/>
      </c>
      <c r="L6" s="4">
        <f>K6-J6</f>
        <v/>
      </c>
      <c r="M6" s="4">
        <f>MAX(0,J6-K6)</f>
        <v/>
      </c>
      <c r="N6" s="4" t="inlineStr">
        <is>
          <t>Urlaub</t>
        </is>
      </c>
      <c r="O6" s="4" t="inlineStr">
        <is>
          <t>Urlaub</t>
        </is>
      </c>
      <c r="P6" s="4" t="inlineStr">
        <is>
          <t>abgeschlossen</t>
        </is>
      </c>
    </row>
    <row r="7">
      <c r="A7" s="4" t="n">
        <v>19</v>
      </c>
      <c r="B7" s="13" t="n">
        <v>46150</v>
      </c>
      <c r="C7" s="4" t="inlineStr">
        <is>
          <t>Mai</t>
        </is>
      </c>
      <c r="D7" s="4" t="inlineStr"/>
      <c r="E7" s="4" t="inlineStr"/>
      <c r="F7" s="4">
        <f>IF(J7="","",IF(J7&lt;0,"-","")&amp;INT(ABS(J7)/60)&amp;"h "&amp;TEXT(MOD(ABS(J7),60),"00")&amp;"m")</f>
        <v/>
      </c>
      <c r="G7" s="4">
        <f>IF(K7="","",IF(K7&lt;0,"-","")&amp;INT(ABS(K7)/60)&amp;"h "&amp;TEXT(MOD(ABS(K7),60),"00")&amp;"m")</f>
        <v/>
      </c>
      <c r="H7" s="4">
        <f>IF(L7="","",IF(L7&lt;0,"-","")&amp;INT(ABS(L7)/60)&amp;"h "&amp;TEXT(MOD(ABS(L7),60),"00")&amp;"m")</f>
        <v/>
      </c>
      <c r="I7" s="4">
        <f>IF(M7="","",IF(M7&lt;0,"-","")&amp;INT(ABS(M7)/60)&amp;"h "&amp;TEXT(MOD(ABS(M7),60),"00")&amp;"m")</f>
        <v/>
      </c>
      <c r="J7" s="4" t="n">
        <v>450</v>
      </c>
      <c r="K7" s="4">
        <f>SUMIFS('Rohdaten Tracks'!$J:$J,'Rohdaten Tracks'!$A:$A,$B7)</f>
        <v/>
      </c>
      <c r="L7" s="4">
        <f>K7-J7</f>
        <v/>
      </c>
      <c r="M7" s="4">
        <f>MAX(0,J7-K7)</f>
        <v/>
      </c>
      <c r="N7" s="4" t="inlineStr">
        <is>
          <t>Urlaub</t>
        </is>
      </c>
      <c r="O7" s="4" t="inlineStr">
        <is>
          <t>Urlaub</t>
        </is>
      </c>
      <c r="P7" s="4" t="inlineStr">
        <is>
          <t>abgeschlossen</t>
        </is>
      </c>
    </row>
    <row r="8">
      <c r="A8" s="14" t="n">
        <v>20</v>
      </c>
      <c r="B8" s="15" t="n">
        <v>46153</v>
      </c>
      <c r="C8" s="14" t="inlineStr">
        <is>
          <t>Mai</t>
        </is>
      </c>
      <c r="D8" s="14" t="inlineStr">
        <is>
          <t>06:00</t>
        </is>
      </c>
      <c r="E8" s="14" t="inlineStr">
        <is>
          <t>16:45</t>
        </is>
      </c>
      <c r="F8" s="14">
        <f>IF(J8="","",IF(J8&lt;0,"-","")&amp;INT(ABS(J8)/60)&amp;"h "&amp;TEXT(MOD(ABS(J8),60),"00")&amp;"m")</f>
        <v/>
      </c>
      <c r="G8" s="14">
        <f>IF(K8="","",IF(K8&lt;0,"-","")&amp;INT(ABS(K8)/60)&amp;"h "&amp;TEXT(MOD(ABS(K8),60),"00")&amp;"m")</f>
        <v/>
      </c>
      <c r="H8" s="4">
        <f>IF(L8="","",IF(L8&lt;0,"-","")&amp;INT(ABS(L8)/60)&amp;"h "&amp;TEXT(MOD(ABS(L8),60),"00")&amp;"m")</f>
        <v/>
      </c>
      <c r="I8" s="14">
        <f>IF(M8="","",IF(M8&lt;0,"-","")&amp;INT(ABS(M8)/60)&amp;"h "&amp;TEXT(MOD(ABS(M8),60),"00")&amp;"m")</f>
        <v/>
      </c>
      <c r="J8" s="14" t="n">
        <v>450</v>
      </c>
      <c r="K8" s="14">
        <f>SUMIFS('Rohdaten Tracks'!$J:$J,'Rohdaten Tracks'!$A:$A,$B8)</f>
        <v/>
      </c>
      <c r="L8" s="14">
        <f>K8-J8</f>
        <v/>
      </c>
      <c r="M8" s="14">
        <f>MAX(0,J8-K8)</f>
        <v/>
      </c>
      <c r="N8" s="14" t="inlineStr">
        <is>
          <t>SWE - Java 25FA02</t>
        </is>
      </c>
      <c r="O8" s="14" t="inlineStr">
        <is>
          <t>SWE - Java 25FA02, Pause</t>
        </is>
      </c>
      <c r="P8" s="14" t="inlineStr">
        <is>
          <t>abgeschlossen</t>
        </is>
      </c>
    </row>
    <row r="9">
      <c r="A9" s="14" t="n">
        <v>20</v>
      </c>
      <c r="B9" s="15" t="n">
        <v>46154</v>
      </c>
      <c r="C9" s="14" t="inlineStr">
        <is>
          <t>Mai</t>
        </is>
      </c>
      <c r="D9" s="14" t="inlineStr">
        <is>
          <t>06:00</t>
        </is>
      </c>
      <c r="E9" s="14" t="inlineStr">
        <is>
          <t>16:15</t>
        </is>
      </c>
      <c r="F9" s="14">
        <f>IF(J9="","",IF(J9&lt;0,"-","")&amp;INT(ABS(J9)/60)&amp;"h "&amp;TEXT(MOD(ABS(J9),60),"00")&amp;"m")</f>
        <v/>
      </c>
      <c r="G9" s="14">
        <f>IF(K9="","",IF(K9&lt;0,"-","")&amp;INT(ABS(K9)/60)&amp;"h "&amp;TEXT(MOD(ABS(K9),60),"00")&amp;"m")</f>
        <v/>
      </c>
      <c r="H9" s="4">
        <f>IF(L9="","",IF(L9&lt;0,"-","")&amp;INT(ABS(L9)/60)&amp;"h "&amp;TEXT(MOD(ABS(L9),60),"00")&amp;"m")</f>
        <v/>
      </c>
      <c r="I9" s="14">
        <f>IF(M9="","",IF(M9&lt;0,"-","")&amp;INT(ABS(M9)/60)&amp;"h "&amp;TEXT(MOD(ABS(M9),60),"00")&amp;"m")</f>
        <v/>
      </c>
      <c r="J9" s="14" t="n">
        <v>450</v>
      </c>
      <c r="K9" s="14">
        <f>SUMIFS('Rohdaten Tracks'!$J:$J,'Rohdaten Tracks'!$A:$A,$B9)</f>
        <v/>
      </c>
      <c r="L9" s="14">
        <f>K9-J9</f>
        <v/>
      </c>
      <c r="M9" s="14">
        <f>MAX(0,J9-K9)</f>
        <v/>
      </c>
      <c r="N9" s="14" t="inlineStr">
        <is>
          <t>SWE - Java 25FA02</t>
        </is>
      </c>
      <c r="O9" s="14" t="inlineStr">
        <is>
          <t>SWE - Java 25FA02, Pause</t>
        </is>
      </c>
      <c r="P9" s="14" t="inlineStr">
        <is>
          <t>abgeschlossen</t>
        </is>
      </c>
    </row>
    <row r="10">
      <c r="A10" s="14" t="n">
        <v>20</v>
      </c>
      <c r="B10" s="15" t="n">
        <v>46155</v>
      </c>
      <c r="C10" s="14" t="inlineStr">
        <is>
          <t>Mai</t>
        </is>
      </c>
      <c r="D10" s="14" t="inlineStr">
        <is>
          <t>06:00</t>
        </is>
      </c>
      <c r="E10" s="14" t="inlineStr">
        <is>
          <t>17:00</t>
        </is>
      </c>
      <c r="F10" s="14">
        <f>IF(J10="","",IF(J10&lt;0,"-","")&amp;INT(ABS(J10)/60)&amp;"h "&amp;TEXT(MOD(ABS(J10),60),"00")&amp;"m")</f>
        <v/>
      </c>
      <c r="G10" s="14">
        <f>IF(K10="","",IF(K10&lt;0,"-","")&amp;INT(ABS(K10)/60)&amp;"h "&amp;TEXT(MOD(ABS(K10),60),"00")&amp;"m")</f>
        <v/>
      </c>
      <c r="H10" s="4">
        <f>IF(L10="","",IF(L10&lt;0,"-","")&amp;INT(ABS(L10)/60)&amp;"h "&amp;TEXT(MOD(ABS(L10),60),"00")&amp;"m")</f>
        <v/>
      </c>
      <c r="I10" s="14">
        <f>IF(M10="","",IF(M10&lt;0,"-","")&amp;INT(ABS(M10)/60)&amp;"h "&amp;TEXT(MOD(ABS(M10),60),"00")&amp;"m")</f>
        <v/>
      </c>
      <c r="J10" s="14" t="n">
        <v>450</v>
      </c>
      <c r="K10" s="14">
        <f>SUMIFS('Rohdaten Tracks'!$J:$J,'Rohdaten Tracks'!$A:$A,$B10)</f>
        <v/>
      </c>
      <c r="L10" s="14">
        <f>K10-J10</f>
        <v/>
      </c>
      <c r="M10" s="14">
        <f>MAX(0,J10-K10)</f>
        <v/>
      </c>
      <c r="N10" s="14" t="inlineStr">
        <is>
          <t>SWE - Java 25FA02</t>
        </is>
      </c>
      <c r="O10" s="14" t="inlineStr">
        <is>
          <t>SWE - Java 25FA02, Pause</t>
        </is>
      </c>
      <c r="P10" s="14" t="inlineStr">
        <is>
          <t>abgeschlossen</t>
        </is>
      </c>
    </row>
    <row r="11">
      <c r="A11" s="11" t="n">
        <v>20</v>
      </c>
      <c r="B11" s="12" t="n">
        <v>46156</v>
      </c>
      <c r="C11" s="11" t="inlineStr">
        <is>
          <t>Mai</t>
        </is>
      </c>
      <c r="D11" s="11" t="inlineStr"/>
      <c r="E11" s="11" t="inlineStr"/>
      <c r="F11" s="11">
        <f>IF(J11="","",IF(J11&lt;0,"-","")&amp;INT(ABS(J11)/60)&amp;"h "&amp;TEXT(MOD(ABS(J11),60),"00")&amp;"m")</f>
        <v/>
      </c>
      <c r="G11" s="11">
        <f>IF(K11="","",IF(K11&lt;0,"-","")&amp;INT(ABS(K11)/60)&amp;"h "&amp;TEXT(MOD(ABS(K11),60),"00")&amp;"m")</f>
        <v/>
      </c>
      <c r="H11" s="11">
        <f>IF(L11="","",IF(L11&lt;0,"-","")&amp;INT(ABS(L11)/60)&amp;"h "&amp;TEXT(MOD(ABS(L11),60),"00")&amp;"m")</f>
        <v/>
      </c>
      <c r="I11" s="11">
        <f>IF(M11="","",IF(M11&lt;0,"-","")&amp;INT(ABS(M11)/60)&amp;"h "&amp;TEXT(MOD(ABS(M11),60),"00")&amp;"m")</f>
        <v/>
      </c>
      <c r="J11" s="11" t="n">
        <v>450</v>
      </c>
      <c r="K11" s="11">
        <f>SUMIFS('Rohdaten Tracks'!$J:$J,'Rohdaten Tracks'!$A:$A,$B11)</f>
        <v/>
      </c>
      <c r="L11" s="11">
        <f>K11-J11</f>
        <v/>
      </c>
      <c r="M11" s="11">
        <f>MAX(0,J11-K11)</f>
        <v/>
      </c>
      <c r="N11" s="11" t="inlineStr">
        <is>
          <t>Christi Himmelfahrt</t>
        </is>
      </c>
      <c r="O11" s="11" t="inlineStr">
        <is>
          <t>Feiertag</t>
        </is>
      </c>
      <c r="P11" s="11" t="inlineStr">
        <is>
          <t>abgeschlossen</t>
        </is>
      </c>
    </row>
    <row r="12">
      <c r="A12" s="14" t="n">
        <v>20</v>
      </c>
      <c r="B12" s="15" t="n">
        <v>46157</v>
      </c>
      <c r="C12" s="14" t="inlineStr">
        <is>
          <t>Mai</t>
        </is>
      </c>
      <c r="D12" s="14" t="inlineStr">
        <is>
          <t>06:00</t>
        </is>
      </c>
      <c r="E12" s="14" t="inlineStr">
        <is>
          <t>15:45</t>
        </is>
      </c>
      <c r="F12" s="14">
        <f>IF(J12="","",IF(J12&lt;0,"-","")&amp;INT(ABS(J12)/60)&amp;"h "&amp;TEXT(MOD(ABS(J12),60),"00")&amp;"m")</f>
        <v/>
      </c>
      <c r="G12" s="14">
        <f>IF(K12="","",IF(K12&lt;0,"-","")&amp;INT(ABS(K12)/60)&amp;"h "&amp;TEXT(MOD(ABS(K12),60),"00")&amp;"m")</f>
        <v/>
      </c>
      <c r="H12" s="4">
        <f>IF(L12="","",IF(L12&lt;0,"-","")&amp;INT(ABS(L12)/60)&amp;"h "&amp;TEXT(MOD(ABS(L12),60),"00")&amp;"m")</f>
        <v/>
      </c>
      <c r="I12" s="14">
        <f>IF(M12="","",IF(M12&lt;0,"-","")&amp;INT(ABS(M12)/60)&amp;"h "&amp;TEXT(MOD(ABS(M12),60),"00")&amp;"m")</f>
        <v/>
      </c>
      <c r="J12" s="14" t="n">
        <v>450</v>
      </c>
      <c r="K12" s="14">
        <f>SUMIFS('Rohdaten Tracks'!$J:$J,'Rohdaten Tracks'!$A:$A,$B12)</f>
        <v/>
      </c>
      <c r="L12" s="14">
        <f>K12-J12</f>
        <v/>
      </c>
      <c r="M12" s="14">
        <f>MAX(0,J12-K12)</f>
        <v/>
      </c>
      <c r="N12" s="14" t="inlineStr">
        <is>
          <t>SWE - Java 25FA02</t>
        </is>
      </c>
      <c r="O12" s="14" t="inlineStr">
        <is>
          <t>SWE - Java 25FA02, Pause</t>
        </is>
      </c>
      <c r="P12" s="14" t="inlineStr">
        <is>
          <t>abgeschlossen</t>
        </is>
      </c>
    </row>
    <row r="13">
      <c r="A13" s="3" t="n">
        <v>21</v>
      </c>
      <c r="B13" s="6" t="n">
        <v>46160</v>
      </c>
      <c r="C13" s="3" t="inlineStr">
        <is>
          <t>Mai</t>
        </is>
      </c>
      <c r="D13" s="3" t="inlineStr">
        <is>
          <t>06:00</t>
        </is>
      </c>
      <c r="E13" s="3" t="inlineStr">
        <is>
          <t>14:45</t>
        </is>
      </c>
      <c r="F13" s="3">
        <f>IF(J13="","",IF(J13&lt;0,"-","")&amp;INT(ABS(J13)/60)&amp;"h "&amp;TEXT(MOD(ABS(J13),60),"00")&amp;"m")</f>
        <v/>
      </c>
      <c r="G13" s="3">
        <f>IF(K13="","",IF(K13&lt;0,"-","")&amp;INT(ABS(K13)/60)&amp;"h "&amp;TEXT(MOD(ABS(K13),60),"00")&amp;"m")</f>
        <v/>
      </c>
      <c r="H13" s="4">
        <f>IF(L13="","",IF(L13&lt;0,"-","")&amp;INT(ABS(L13)/60)&amp;"h "&amp;TEXT(MOD(ABS(L13),60),"00")&amp;"m")</f>
        <v/>
      </c>
      <c r="I13" s="3">
        <f>IF(M13="","",IF(M13&lt;0,"-","")&amp;INT(ABS(M13)/60)&amp;"h "&amp;TEXT(MOD(ABS(M13),60),"00")&amp;"m")</f>
        <v/>
      </c>
      <c r="J13" s="3" t="n">
        <v>450</v>
      </c>
      <c r="K13" s="3">
        <f>SUMIFS('Rohdaten Tracks'!$J:$J,'Rohdaten Tracks'!$A:$A,$B13)</f>
        <v/>
      </c>
      <c r="L13" s="3">
        <f>K13-J13</f>
        <v/>
      </c>
      <c r="M13" s="3">
        <f>MAX(0,J13-K13)</f>
        <v/>
      </c>
      <c r="N13" s="3" t="inlineStr">
        <is>
          <t>Büro</t>
        </is>
      </c>
      <c r="O13" s="3" t="inlineStr">
        <is>
          <t>Büro, Pause</t>
        </is>
      </c>
      <c r="P13" s="3" t="inlineStr">
        <is>
          <t>abgeschlossen</t>
        </is>
      </c>
    </row>
    <row r="14">
      <c r="A14" s="16" t="n">
        <v>21</v>
      </c>
      <c r="B14" s="17" t="n">
        <v>46161</v>
      </c>
      <c r="C14" s="16" t="inlineStr">
        <is>
          <t>Mai</t>
        </is>
      </c>
      <c r="D14" s="16" t="inlineStr"/>
      <c r="E14" s="16" t="inlineStr"/>
      <c r="F14" s="16">
        <f>IF(J14="","",IF(J14&lt;0,"-","")&amp;INT(ABS(J14)/60)&amp;"h "&amp;TEXT(MOD(ABS(J14),60),"00")&amp;"m")</f>
        <v/>
      </c>
      <c r="G14" s="16">
        <f>IF(K14="","",IF(K14&lt;0,"-","")&amp;INT(ABS(K14)/60)&amp;"h "&amp;TEXT(MOD(ABS(K14),60),"00")&amp;"m")</f>
        <v/>
      </c>
      <c r="H14" s="5">
        <f>IF(L14="","",IF(L14&lt;0,"-","")&amp;INT(ABS(L14)/60)&amp;"h "&amp;TEXT(MOD(ABS(L14),60),"00")&amp;"m")</f>
        <v/>
      </c>
      <c r="I14" s="16">
        <f>IF(M14="","",IF(M14&lt;0,"-","")&amp;INT(ABS(M14)/60)&amp;"h "&amp;TEXT(MOD(ABS(M14),60),"00")&amp;"m")</f>
        <v/>
      </c>
      <c r="J14" s="16" t="n">
        <v>450</v>
      </c>
      <c r="K14" s="16">
        <f>SUMIFS('Rohdaten Tracks'!$J:$J,'Rohdaten Tracks'!$A:$A,$B14)</f>
        <v/>
      </c>
      <c r="L14" s="16">
        <f>K14-J14</f>
        <v/>
      </c>
      <c r="M14" s="16">
        <f>MAX(0,J14-K14)</f>
        <v/>
      </c>
      <c r="N14" s="16" t="inlineStr">
        <is>
          <t>Ausgleichstag</t>
        </is>
      </c>
      <c r="O14" s="16" t="inlineStr">
        <is>
          <t>Ausgleichstag</t>
        </is>
      </c>
      <c r="P14" s="16" t="inlineStr">
        <is>
          <t>abgeschlossen</t>
        </is>
      </c>
    </row>
    <row r="15">
      <c r="A15" s="18" t="n">
        <v>21</v>
      </c>
      <c r="B15" s="19" t="n">
        <v>46162</v>
      </c>
      <c r="C15" s="18" t="inlineStr">
        <is>
          <t>Mai</t>
        </is>
      </c>
      <c r="D15" s="18" t="inlineStr"/>
      <c r="E15" s="18" t="inlineStr"/>
      <c r="F15" s="18">
        <f>IF(J15="","",IF(J15&lt;0,"-","")&amp;INT(ABS(J15)/60)&amp;"h "&amp;TEXT(MOD(ABS(J15),60),"00")&amp;"m")</f>
        <v/>
      </c>
      <c r="G15" s="18">
        <f>IF(K15="","",IF(K15&lt;0,"-","")&amp;INT(ABS(K15)/60)&amp;"h "&amp;TEXT(MOD(ABS(K15),60),"00")&amp;"m")</f>
        <v/>
      </c>
      <c r="H15" s="18">
        <f>IF(L15="","",IF(L15&lt;0,"-","")&amp;INT(ABS(L15)/60)&amp;"h "&amp;TEXT(MOD(ABS(L15),60),"00")&amp;"m")</f>
        <v/>
      </c>
      <c r="I15" s="18">
        <f>IF(M15="","",IF(M15&lt;0,"-","")&amp;INT(ABS(M15)/60)&amp;"h "&amp;TEXT(MOD(ABS(M15),60),"00")&amp;"m")</f>
        <v/>
      </c>
      <c r="J15" s="18" t="n">
        <v>450</v>
      </c>
      <c r="K15" s="18">
        <f>SUMIFS('Rohdaten Tracks'!$J:$J,'Rohdaten Tracks'!$A:$A,$B15)</f>
        <v/>
      </c>
      <c r="L15" s="18">
        <f>K15-J15</f>
        <v/>
      </c>
      <c r="M15" s="18">
        <f>MAX(0,J15-K15)</f>
        <v/>
      </c>
      <c r="N15" s="18" t="inlineStr">
        <is>
          <t>Altersfreizeit</t>
        </is>
      </c>
      <c r="O15" s="18" t="inlineStr">
        <is>
          <t>Altersfreizeit</t>
        </is>
      </c>
      <c r="P15" s="18" t="inlineStr">
        <is>
          <t>abgeschlossen</t>
        </is>
      </c>
    </row>
    <row r="16">
      <c r="A16" s="3" t="n">
        <v>21</v>
      </c>
      <c r="B16" s="6" t="n">
        <v>46163</v>
      </c>
      <c r="C16" s="3" t="inlineStr">
        <is>
          <t>Mai</t>
        </is>
      </c>
      <c r="D16" s="3" t="inlineStr">
        <is>
          <t>06:00</t>
        </is>
      </c>
      <c r="E16" s="3" t="inlineStr">
        <is>
          <t>13:45</t>
        </is>
      </c>
      <c r="F16" s="3">
        <f>IF(J16="","",IF(J16&lt;0,"-","")&amp;INT(ABS(J16)/60)&amp;"h "&amp;TEXT(MOD(ABS(J16),60),"00")&amp;"m")</f>
        <v/>
      </c>
      <c r="G16" s="3">
        <f>IF(K16="","",IF(K16&lt;0,"-","")&amp;INT(ABS(K16)/60)&amp;"h "&amp;TEXT(MOD(ABS(K16),60),"00")&amp;"m")</f>
        <v/>
      </c>
      <c r="H16" s="5">
        <f>IF(L16="","",IF(L16&lt;0,"-","")&amp;INT(ABS(L16)/60)&amp;"h "&amp;TEXT(MOD(ABS(L16),60),"00")&amp;"m")</f>
        <v/>
      </c>
      <c r="I16" s="3">
        <f>IF(M16="","",IF(M16&lt;0,"-","")&amp;INT(ABS(M16)/60)&amp;"h "&amp;TEXT(MOD(ABS(M16),60),"00")&amp;"m")</f>
        <v/>
      </c>
      <c r="J16" s="3" t="n">
        <v>450</v>
      </c>
      <c r="K16" s="3">
        <f>SUMIFS('Rohdaten Tracks'!$J:$J,'Rohdaten Tracks'!$A:$A,$B16)</f>
        <v/>
      </c>
      <c r="L16" s="3">
        <f>K16-J16</f>
        <v/>
      </c>
      <c r="M16" s="3">
        <f>MAX(0,J16-K16)</f>
        <v/>
      </c>
      <c r="N16" s="3" t="inlineStr">
        <is>
          <t>Büro</t>
        </is>
      </c>
      <c r="O16" s="3" t="inlineStr">
        <is>
          <t>Büro, Pause</t>
        </is>
      </c>
      <c r="P16" s="3" t="inlineStr">
        <is>
          <t>abgeschlossen</t>
        </is>
      </c>
    </row>
    <row r="17">
      <c r="A17" s="3" t="n">
        <v>21</v>
      </c>
      <c r="B17" s="6" t="n">
        <v>46164</v>
      </c>
      <c r="C17" s="3" t="inlineStr">
        <is>
          <t>Mai</t>
        </is>
      </c>
      <c r="D17" s="3" t="inlineStr">
        <is>
          <t>06:00</t>
        </is>
      </c>
      <c r="E17" s="3" t="inlineStr">
        <is>
          <t>14:15</t>
        </is>
      </c>
      <c r="F17" s="3">
        <f>IF(J17="","",IF(J17&lt;0,"-","")&amp;INT(ABS(J17)/60)&amp;"h "&amp;TEXT(MOD(ABS(J17),60),"00")&amp;"m")</f>
        <v/>
      </c>
      <c r="G17" s="3">
        <f>IF(K17="","",IF(K17&lt;0,"-","")&amp;INT(ABS(K17)/60)&amp;"h "&amp;TEXT(MOD(ABS(K17),60),"00")&amp;"m")</f>
        <v/>
      </c>
      <c r="H17" s="5">
        <f>IF(L17="","",IF(L17&lt;0,"-","")&amp;INT(ABS(L17)/60)&amp;"h "&amp;TEXT(MOD(ABS(L17),60),"00")&amp;"m")</f>
        <v/>
      </c>
      <c r="I17" s="3">
        <f>IF(M17="","",IF(M17&lt;0,"-","")&amp;INT(ABS(M17)/60)&amp;"h "&amp;TEXT(MOD(ABS(M17),60),"00")&amp;"m")</f>
        <v/>
      </c>
      <c r="J17" s="3" t="n">
        <v>450</v>
      </c>
      <c r="K17" s="3">
        <f>SUMIFS('Rohdaten Tracks'!$J:$J,'Rohdaten Tracks'!$A:$A,$B17)</f>
        <v/>
      </c>
      <c r="L17" s="3">
        <f>K17-J17</f>
        <v/>
      </c>
      <c r="M17" s="3">
        <f>MAX(0,J17-K17)</f>
        <v/>
      </c>
      <c r="N17" s="3" t="inlineStr">
        <is>
          <t>Büro</t>
        </is>
      </c>
      <c r="O17" s="3" t="inlineStr">
        <is>
          <t>Büro, Pause</t>
        </is>
      </c>
      <c r="P17" s="3" t="inlineStr">
        <is>
          <t>abgeschlossen</t>
        </is>
      </c>
    </row>
    <row r="18">
      <c r="A18" s="11" t="n">
        <v>22</v>
      </c>
      <c r="B18" s="12" t="n">
        <v>46167</v>
      </c>
      <c r="C18" s="11" t="inlineStr">
        <is>
          <t>Mai</t>
        </is>
      </c>
      <c r="D18" s="11" t="inlineStr"/>
      <c r="E18" s="11" t="inlineStr"/>
      <c r="F18" s="11">
        <f>IF(J18="","",IF(J18&lt;0,"-","")&amp;INT(ABS(J18)/60)&amp;"h "&amp;TEXT(MOD(ABS(J18),60),"00")&amp;"m")</f>
        <v/>
      </c>
      <c r="G18" s="11">
        <f>IF(K18="","",IF(K18&lt;0,"-","")&amp;INT(ABS(K18)/60)&amp;"h "&amp;TEXT(MOD(ABS(K18),60),"00")&amp;"m")</f>
        <v/>
      </c>
      <c r="H18" s="11">
        <f>IF(L18="","",IF(L18&lt;0,"-","")&amp;INT(ABS(L18)/60)&amp;"h "&amp;TEXT(MOD(ABS(L18),60),"00")&amp;"m")</f>
        <v/>
      </c>
      <c r="I18" s="11">
        <f>IF(M18="","",IF(M18&lt;0,"-","")&amp;INT(ABS(M18)/60)&amp;"h "&amp;TEXT(MOD(ABS(M18),60),"00")&amp;"m")</f>
        <v/>
      </c>
      <c r="J18" s="11" t="n">
        <v>450</v>
      </c>
      <c r="K18" s="11">
        <f>SUMIFS('Rohdaten Tracks'!$J:$J,'Rohdaten Tracks'!$A:$A,$B18)</f>
        <v/>
      </c>
      <c r="L18" s="11">
        <f>K18-J18</f>
        <v/>
      </c>
      <c r="M18" s="11">
        <f>MAX(0,J18-K18)</f>
        <v/>
      </c>
      <c r="N18" s="11" t="inlineStr">
        <is>
          <t>Pfingstmontag</t>
        </is>
      </c>
      <c r="O18" s="11" t="inlineStr">
        <is>
          <t>Feiertag</t>
        </is>
      </c>
      <c r="P18" s="11" t="inlineStr">
        <is>
          <t>abgeschlossen</t>
        </is>
      </c>
    </row>
    <row r="19">
      <c r="A19" s="14" t="n">
        <v>22</v>
      </c>
      <c r="B19" s="15" t="n">
        <v>46168</v>
      </c>
      <c r="C19" s="14" t="inlineStr">
        <is>
          <t>Mai</t>
        </is>
      </c>
      <c r="D19" s="14" t="inlineStr">
        <is>
          <t>06:00</t>
        </is>
      </c>
      <c r="E19" s="14" t="inlineStr">
        <is>
          <t>16:30</t>
        </is>
      </c>
      <c r="F19" s="14">
        <f>IF(J19="","",IF(J19&lt;0,"-","")&amp;INT(ABS(J19)/60)&amp;"h "&amp;TEXT(MOD(ABS(J19),60),"00")&amp;"m")</f>
        <v/>
      </c>
      <c r="G19" s="14">
        <f>IF(K19="","",IF(K19&lt;0,"-","")&amp;INT(ABS(K19)/60)&amp;"h "&amp;TEXT(MOD(ABS(K19),60),"00")&amp;"m")</f>
        <v/>
      </c>
      <c r="H19" s="4">
        <f>IF(L19="","",IF(L19&lt;0,"-","")&amp;INT(ABS(L19)/60)&amp;"h "&amp;TEXT(MOD(ABS(L19),60),"00")&amp;"m")</f>
        <v/>
      </c>
      <c r="I19" s="14">
        <f>IF(M19="","",IF(M19&lt;0,"-","")&amp;INT(ABS(M19)/60)&amp;"h "&amp;TEXT(MOD(ABS(M19),60),"00")&amp;"m")</f>
        <v/>
      </c>
      <c r="J19" s="14" t="n">
        <v>450</v>
      </c>
      <c r="K19" s="14">
        <f>SUMIFS('Rohdaten Tracks'!$J:$J,'Rohdaten Tracks'!$A:$A,$B19)</f>
        <v/>
      </c>
      <c r="L19" s="14">
        <f>K19-J19</f>
        <v/>
      </c>
      <c r="M19" s="14">
        <f>MAX(0,J19-K19)</f>
        <v/>
      </c>
      <c r="N19" s="14" t="inlineStr">
        <is>
          <t>mobileOffice</t>
        </is>
      </c>
      <c r="O19" s="14" t="inlineStr">
        <is>
          <t>mobileOffice, mobileOffice</t>
        </is>
      </c>
      <c r="P19" s="14" t="inlineStr">
        <is>
          <t>abgeschlossen</t>
        </is>
      </c>
    </row>
    <row r="20">
      <c r="A20" s="18" t="n">
        <v>22</v>
      </c>
      <c r="B20" s="19" t="n">
        <v>46169</v>
      </c>
      <c r="C20" s="18" t="inlineStr">
        <is>
          <t>Mai</t>
        </is>
      </c>
      <c r="D20" s="18" t="inlineStr">
        <is>
          <t>14:45</t>
        </is>
      </c>
      <c r="E20" s="18" t="inlineStr">
        <is>
          <t>19:15</t>
        </is>
      </c>
      <c r="F20" s="18">
        <f>IF(J20="","",IF(J20&lt;0,"-","")&amp;INT(ABS(J20)/60)&amp;"h "&amp;TEXT(MOD(ABS(J20),60),"00")&amp;"m")</f>
        <v/>
      </c>
      <c r="G20" s="18">
        <f>IF(K20="","",IF(K20&lt;0,"-","")&amp;INT(ABS(K20)/60)&amp;"h "&amp;TEXT(MOD(ABS(K20),60),"00")&amp;"m")</f>
        <v/>
      </c>
      <c r="H20" s="4">
        <f>IF(L20="","",IF(L20&lt;0,"-","")&amp;INT(ABS(L20)/60)&amp;"h "&amp;TEXT(MOD(ABS(L20),60),"00")&amp;"m")</f>
        <v/>
      </c>
      <c r="I20" s="18">
        <f>IF(M20="","",IF(M20&lt;0,"-","")&amp;INT(ABS(M20)/60)&amp;"h "&amp;TEXT(MOD(ABS(M20),60),"00")&amp;"m")</f>
        <v/>
      </c>
      <c r="J20" s="18" t="n">
        <v>450</v>
      </c>
      <c r="K20" s="18">
        <f>SUMIFS('Rohdaten Tracks'!$J:$J,'Rohdaten Tracks'!$A:$A,$B20)</f>
        <v/>
      </c>
      <c r="L20" s="18">
        <f>K20-J20</f>
        <v/>
      </c>
      <c r="M20" s="18">
        <f>MAX(0,J20-K20)</f>
        <v/>
      </c>
      <c r="N20" s="18" t="inlineStr">
        <is>
          <t>Altersfreizeit</t>
        </is>
      </c>
      <c r="O20" s="18" t="inlineStr">
        <is>
          <t>Altersfreizeit, Probepräsentationen</t>
        </is>
      </c>
      <c r="P20" s="18" t="inlineStr">
        <is>
          <t>abgeschlossen</t>
        </is>
      </c>
    </row>
    <row r="21">
      <c r="A21" s="14" t="n">
        <v>22</v>
      </c>
      <c r="B21" s="15" t="n">
        <v>46170</v>
      </c>
      <c r="C21" s="14" t="inlineStr">
        <is>
          <t>Mai</t>
        </is>
      </c>
      <c r="D21" s="14" t="inlineStr">
        <is>
          <t>06:00</t>
        </is>
      </c>
      <c r="E21" s="14" t="inlineStr">
        <is>
          <t>15:30</t>
        </is>
      </c>
      <c r="F21" s="14">
        <f>IF(J21="","",IF(J21&lt;0,"-","")&amp;INT(ABS(J21)/60)&amp;"h "&amp;TEXT(MOD(ABS(J21),60),"00")&amp;"m")</f>
        <v/>
      </c>
      <c r="G21" s="14">
        <f>IF(K21="","",IF(K21&lt;0,"-","")&amp;INT(ABS(K21)/60)&amp;"h "&amp;TEXT(MOD(ABS(K21),60),"00")&amp;"m")</f>
        <v/>
      </c>
      <c r="H21" s="4">
        <f>IF(L21="","",IF(L21&lt;0,"-","")&amp;INT(ABS(L21)/60)&amp;"h "&amp;TEXT(MOD(ABS(L21),60),"00")&amp;"m")</f>
        <v/>
      </c>
      <c r="I21" s="14">
        <f>IF(M21="","",IF(M21&lt;0,"-","")&amp;INT(ABS(M21)/60)&amp;"h "&amp;TEXT(MOD(ABS(M21),60),"00")&amp;"m")</f>
        <v/>
      </c>
      <c r="J21" s="14" t="n">
        <v>450</v>
      </c>
      <c r="K21" s="14">
        <f>SUMIFS('Rohdaten Tracks'!$J:$J,'Rohdaten Tracks'!$A:$A,$B21)</f>
        <v/>
      </c>
      <c r="L21" s="14">
        <f>K21-J21</f>
        <v/>
      </c>
      <c r="M21" s="14">
        <f>MAX(0,J21-K21)</f>
        <v/>
      </c>
      <c r="N21" s="14" t="inlineStr">
        <is>
          <t>TTT Fobizz, Büro</t>
        </is>
      </c>
      <c r="O21" s="14" t="inlineStr">
        <is>
          <t>Büro, Pause, TTT Fobizz</t>
        </is>
      </c>
      <c r="P21" s="14" t="inlineStr">
        <is>
          <t>abgeschlossen</t>
        </is>
      </c>
    </row>
    <row r="22">
      <c r="A22" s="14" t="n">
        <v>22</v>
      </c>
      <c r="B22" s="15" t="n">
        <v>46171</v>
      </c>
      <c r="C22" s="14" t="inlineStr">
        <is>
          <t>Mai</t>
        </is>
      </c>
      <c r="D22" s="14" t="inlineStr">
        <is>
          <t>06:00</t>
        </is>
      </c>
      <c r="E22" s="14" t="inlineStr">
        <is>
          <t>14:30</t>
        </is>
      </c>
      <c r="F22" s="14">
        <f>IF(J22="","",IF(J22&lt;0,"-","")&amp;INT(ABS(J22)/60)&amp;"h "&amp;TEXT(MOD(ABS(J22),60),"00")&amp;"m")</f>
        <v/>
      </c>
      <c r="G22" s="14">
        <f>IF(K22="","",IF(K22&lt;0,"-","")&amp;INT(ABS(K22)/60)&amp;"h "&amp;TEXT(MOD(ABS(K22),60),"00")&amp;"m")</f>
        <v/>
      </c>
      <c r="H22" s="14">
        <f>IF(L22="","",IF(L22&lt;0,"-","")&amp;INT(ABS(L22)/60)&amp;"h "&amp;TEXT(MOD(ABS(L22),60),"00")&amp;"m")</f>
        <v/>
      </c>
      <c r="I22" s="14">
        <f>IF(M22="","",IF(M22&lt;0,"-","")&amp;INT(ABS(M22)/60)&amp;"h "&amp;TEXT(MOD(ABS(M22),60),"00")&amp;"m")</f>
        <v/>
      </c>
      <c r="J22" s="14" t="n">
        <v>450</v>
      </c>
      <c r="K22" s="14">
        <f>SUMIFS('Rohdaten Tracks'!$J:$J,'Rohdaten Tracks'!$A:$A,$B22)</f>
        <v/>
      </c>
      <c r="L22" s="14">
        <f>K22-J22</f>
        <v/>
      </c>
      <c r="M22" s="14">
        <f>MAX(0,J22-K22)</f>
        <v/>
      </c>
      <c r="N22" s="14" t="inlineStr">
        <is>
          <t>Büro</t>
        </is>
      </c>
      <c r="O22" s="14" t="inlineStr">
        <is>
          <t>Büro, Pause</t>
        </is>
      </c>
      <c r="P22" s="14" t="inlineStr">
        <is>
          <t>abgeschlossen</t>
        </is>
      </c>
    </row>
    <row r="23"/>
    <row r="24">
      <c r="A24" s="20" t="inlineStr">
        <is>
          <t>Summe</t>
        </is>
      </c>
      <c r="B24" s="21" t="n"/>
      <c r="C24" s="21" t="n"/>
      <c r="D24" s="21" t="n"/>
      <c r="E24" s="21" t="n"/>
      <c r="F24" s="20">
        <f>IF(J24="","",IF(J24&lt;0,"-","")&amp;INT(ABS(J24)/60)&amp;"h "&amp;TEXT(MOD(ABS(J24),60),"00")&amp;"m")</f>
        <v/>
      </c>
      <c r="G24" s="20">
        <f>IF(K24="","",IF(K24&lt;0,"-","")&amp;INT(ABS(K24)/60)&amp;"h "&amp;TEXT(MOD(ABS(K24),60),"00")&amp;"m")</f>
        <v/>
      </c>
      <c r="H24" s="22">
        <f>IF(L24="","",IF(L24&lt;0,"-","")&amp;INT(ABS(L24)/60)&amp;"h "&amp;TEXT(MOD(ABS(L24),60),"00")&amp;"m")</f>
        <v/>
      </c>
      <c r="I24" s="20">
        <f>IF(M24="","",IF(M24&lt;0,"-","")&amp;INT(ABS(M24)/60)&amp;"h "&amp;TEXT(MOD(ABS(M24),60),"00")&amp;"m")</f>
        <v/>
      </c>
      <c r="J24" s="20">
        <f>SUM(J2:J22)</f>
        <v/>
      </c>
      <c r="K24" s="20">
        <f>SUM(K2:K22)</f>
        <v/>
      </c>
      <c r="L24" s="20">
        <f>SUM(L2:L22)</f>
        <v/>
      </c>
      <c r="M24" s="20">
        <f>SUM(M2:M22)</f>
        <v/>
      </c>
      <c r="N24" s="21" t="n"/>
      <c r="O24" s="21" t="n"/>
      <c r="P24" s="21" t="n"/>
    </row>
  </sheetData>
  <autoFilter ref="A1:P22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6">
    <cfRule type="expression" priority="9" dxfId="0">
      <formula>$L6&lt;0</formula>
    </cfRule>
    <cfRule type="expression" priority="10" dxfId="1">
      <formula>$L6&gt;0</formula>
    </cfRule>
  </conditionalFormatting>
  <conditionalFormatting sqref="H7">
    <cfRule type="expression" priority="11" dxfId="0">
      <formula>$L7&lt;0</formula>
    </cfRule>
    <cfRule type="expression" priority="12" dxfId="1">
      <formula>$L7&gt;0</formula>
    </cfRule>
  </conditionalFormatting>
  <conditionalFormatting sqref="H8">
    <cfRule type="expression" priority="13" dxfId="0">
      <formula>$L8&lt;0</formula>
    </cfRule>
    <cfRule type="expression" priority="14" dxfId="1">
      <formula>$L8&gt;0</formula>
    </cfRule>
  </conditionalFormatting>
  <conditionalFormatting sqref="H9">
    <cfRule type="expression" priority="15" dxfId="0">
      <formula>$L9&lt;0</formula>
    </cfRule>
    <cfRule type="expression" priority="16" dxfId="1">
      <formula>$L9&gt;0</formula>
    </cfRule>
  </conditionalFormatting>
  <conditionalFormatting sqref="H10">
    <cfRule type="expression" priority="17" dxfId="0">
      <formula>$L10&lt;0</formula>
    </cfRule>
    <cfRule type="expression" priority="18" dxfId="1">
      <formula>$L10&gt;0</formula>
    </cfRule>
  </conditionalFormatting>
  <conditionalFormatting sqref="H11">
    <cfRule type="expression" priority="19" dxfId="0">
      <formula>$L11&lt;0</formula>
    </cfRule>
    <cfRule type="expression" priority="20" dxfId="1">
      <formula>$L11&gt;0</formula>
    </cfRule>
  </conditionalFormatting>
  <conditionalFormatting sqref="H12">
    <cfRule type="expression" priority="21" dxfId="0">
      <formula>$L12&lt;0</formula>
    </cfRule>
    <cfRule type="expression" priority="22" dxfId="1">
      <formula>$L12&gt;0</formula>
    </cfRule>
  </conditionalFormatting>
  <conditionalFormatting sqref="H13">
    <cfRule type="expression" priority="23" dxfId="0">
      <formula>$L13&lt;0</formula>
    </cfRule>
    <cfRule type="expression" priority="24" dxfId="1">
      <formula>$L13&gt;0</formula>
    </cfRule>
  </conditionalFormatting>
  <conditionalFormatting sqref="H14">
    <cfRule type="expression" priority="25" dxfId="0">
      <formula>$L14&lt;0</formula>
    </cfRule>
    <cfRule type="expression" priority="26" dxfId="1">
      <formula>$L14&gt;0</formula>
    </cfRule>
  </conditionalFormatting>
  <conditionalFormatting sqref="H15">
    <cfRule type="expression" priority="27" dxfId="0">
      <formula>$L15&lt;0</formula>
    </cfRule>
    <cfRule type="expression" priority="28" dxfId="1">
      <formula>$L15&gt;0</formula>
    </cfRule>
  </conditionalFormatting>
  <conditionalFormatting sqref="H16">
    <cfRule type="expression" priority="29" dxfId="0">
      <formula>$L16&lt;0</formula>
    </cfRule>
    <cfRule type="expression" priority="30" dxfId="1">
      <formula>$L16&gt;0</formula>
    </cfRule>
  </conditionalFormatting>
  <conditionalFormatting sqref="H17">
    <cfRule type="expression" priority="31" dxfId="0">
      <formula>$L17&lt;0</formula>
    </cfRule>
    <cfRule type="expression" priority="32" dxfId="1">
      <formula>$L17&gt;0</formula>
    </cfRule>
  </conditionalFormatting>
  <conditionalFormatting sqref="H18">
    <cfRule type="expression" priority="33" dxfId="0">
      <formula>$L18&lt;0</formula>
    </cfRule>
    <cfRule type="expression" priority="34" dxfId="1">
      <formula>$L18&gt;0</formula>
    </cfRule>
  </conditionalFormatting>
  <conditionalFormatting sqref="H19">
    <cfRule type="expression" priority="35" dxfId="0">
      <formula>$L19&lt;0</formula>
    </cfRule>
    <cfRule type="expression" priority="36" dxfId="1">
      <formula>$L19&gt;0</formula>
    </cfRule>
  </conditionalFormatting>
  <conditionalFormatting sqref="H20">
    <cfRule type="expression" priority="37" dxfId="0">
      <formula>$L20&lt;0</formula>
    </cfRule>
    <cfRule type="expression" priority="38" dxfId="1">
      <formula>$L20&gt;0</formula>
    </cfRule>
  </conditionalFormatting>
  <conditionalFormatting sqref="H21">
    <cfRule type="expression" priority="39" dxfId="0">
      <formula>$L21&lt;0</formula>
    </cfRule>
    <cfRule type="expression" priority="40" dxfId="1">
      <formula>$L21&gt;0</formula>
    </cfRule>
  </conditionalFormatting>
  <conditionalFormatting sqref="H22">
    <cfRule type="expression" priority="41" dxfId="0">
      <formula>$L22&lt;0</formula>
    </cfRule>
    <cfRule type="expression" priority="42" dxfId="1">
      <formula>$L22&gt;0</formula>
    </cfRule>
  </conditionalFormatting>
  <conditionalFormatting sqref="H24">
    <cfRule type="expression" priority="43" dxfId="0">
      <formula>$L24&lt;0</formula>
    </cfRule>
    <cfRule type="expression" priority="44" dxfId="1">
      <formula>$L24&gt;0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P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0" customWidth="1" min="4" max="4"/>
    <col width="10" customWidth="1" min="5" max="5"/>
    <col width="36" customWidth="1" min="6" max="6"/>
    <col width="36" customWidth="1" min="7" max="7"/>
    <col width="36" customWidth="1" min="8" max="8"/>
    <col width="36" customWidth="1" min="9" max="9"/>
    <col hidden="1" width="21" customWidth="1" min="10" max="10"/>
    <col hidden="1" width="36" customWidth="1" min="11" max="11"/>
    <col hidden="1" width="26" customWidth="1" min="12" max="12"/>
    <col hidden="1" width="21" customWidth="1" min="13" max="13"/>
    <col width="26" customWidth="1" min="14" max="14"/>
    <col width="36" customWidth="1" min="15" max="15"/>
    <col width="15" customWidth="1" min="16" max="16"/>
  </cols>
  <sheetData>
    <row r="1">
      <c r="A1" s="2" t="inlineStr">
        <is>
          <t>KW</t>
        </is>
      </c>
      <c r="B1" s="2" t="inlineStr">
        <is>
          <t>Datum</t>
        </is>
      </c>
      <c r="C1" s="2" t="inlineStr">
        <is>
          <t>Monat</t>
        </is>
      </c>
      <c r="D1" s="2" t="inlineStr">
        <is>
          <t>Start</t>
        </is>
      </c>
      <c r="E1" s="2" t="inlineStr">
        <is>
          <t>Ende</t>
        </is>
      </c>
      <c r="F1" s="2" t="inlineStr">
        <is>
          <t>Soll</t>
        </is>
      </c>
      <c r="G1" s="2" t="inlineStr">
        <is>
          <t>Ist</t>
        </is>
      </c>
      <c r="H1" s="2" t="inlineStr">
        <is>
          <t>Differenz</t>
        </is>
      </c>
      <c r="I1" s="2" t="inlineStr">
        <is>
          <t>Rest</t>
        </is>
      </c>
      <c r="J1" s="2" t="inlineStr">
        <is>
          <t>Soll Minuten intern</t>
        </is>
      </c>
      <c r="K1" s="2" t="inlineStr">
        <is>
          <t>Ist Minuten intern</t>
        </is>
      </c>
      <c r="L1" s="2" t="inlineStr">
        <is>
          <t>Differenz Minuten intern</t>
        </is>
      </c>
      <c r="M1" s="2" t="inlineStr">
        <is>
          <t>Rest Minuten intern</t>
        </is>
      </c>
      <c r="N1" s="2" t="inlineStr">
        <is>
          <t>Bemerkung</t>
        </is>
      </c>
      <c r="O1" s="2" t="inlineStr">
        <is>
          <t>Tracks</t>
        </is>
      </c>
      <c r="P1" s="2" t="inlineStr">
        <is>
          <t>Status</t>
        </is>
      </c>
    </row>
    <row r="2">
      <c r="A2" s="3" t="n">
        <v>23</v>
      </c>
      <c r="B2" s="6" t="n">
        <v>46174</v>
      </c>
      <c r="C2" s="3" t="inlineStr">
        <is>
          <t>Juni</t>
        </is>
      </c>
      <c r="D2" s="3" t="inlineStr">
        <is>
          <t>06:00</t>
        </is>
      </c>
      <c r="E2" s="3" t="inlineStr">
        <is>
          <t>15:30</t>
        </is>
      </c>
      <c r="F2" s="3">
        <f>IF(J2="","",IF(J2&lt;0,"-","")&amp;INT(ABS(J2)/60)&amp;"h "&amp;TEXT(MOD(ABS(J2),60),"00")&amp;"m")</f>
        <v/>
      </c>
      <c r="G2" s="3">
        <f>IF(K2="","",IF(K2&lt;0,"-","")&amp;INT(ABS(K2)/60)&amp;"h "&amp;TEXT(MOD(ABS(K2),60),"00")&amp;"m")</f>
        <v/>
      </c>
      <c r="H2" s="4">
        <f>IF(L2="","",IF(L2&lt;0,"-","")&amp;INT(ABS(L2)/60)&amp;"h "&amp;TEXT(MOD(ABS(L2),60),"00")&amp;"m")</f>
        <v/>
      </c>
      <c r="I2" s="3">
        <f>IF(M2="","",IF(M2&lt;0,"-","")&amp;INT(ABS(M2)/60)&amp;"h "&amp;TEXT(MOD(ABS(M2),60),"00")&amp;"m")</f>
        <v/>
      </c>
      <c r="J2" s="3" t="n">
        <v>450</v>
      </c>
      <c r="K2" s="3">
        <f>SUMIFS('Rohdaten Tracks'!$J:$J,'Rohdaten Tracks'!$A:$A,$B2)</f>
        <v/>
      </c>
      <c r="L2" s="3">
        <f>K2-J2</f>
        <v/>
      </c>
      <c r="M2" s="3">
        <f>MAX(0,J2-K2)</f>
        <v/>
      </c>
      <c r="N2" s="3" t="inlineStr">
        <is>
          <t>Softwareprojekt 24FADP01</t>
        </is>
      </c>
      <c r="O2" s="3" t="inlineStr">
        <is>
          <t>Softwareprojekt 24FADP01, Pause</t>
        </is>
      </c>
      <c r="P2" s="3" t="inlineStr">
        <is>
          <t>abgeschlossen</t>
        </is>
      </c>
    </row>
    <row r="3">
      <c r="A3" s="3" t="n">
        <v>23</v>
      </c>
      <c r="B3" s="6" t="n">
        <v>46175</v>
      </c>
      <c r="C3" s="3" t="inlineStr">
        <is>
          <t>Juni</t>
        </is>
      </c>
      <c r="D3" s="3" t="inlineStr">
        <is>
          <t>06:00</t>
        </is>
      </c>
      <c r="E3" s="3" t="inlineStr">
        <is>
          <t>16:45</t>
        </is>
      </c>
      <c r="F3" s="3">
        <f>IF(J3="","",IF(J3&lt;0,"-","")&amp;INT(ABS(J3)/60)&amp;"h "&amp;TEXT(MOD(ABS(J3),60),"00")&amp;"m")</f>
        <v/>
      </c>
      <c r="G3" s="3">
        <f>IF(K3="","",IF(K3&lt;0,"-","")&amp;INT(ABS(K3)/60)&amp;"h "&amp;TEXT(MOD(ABS(K3),60),"00")&amp;"m")</f>
        <v/>
      </c>
      <c r="H3" s="4">
        <f>IF(L3="","",IF(L3&lt;0,"-","")&amp;INT(ABS(L3)/60)&amp;"h "&amp;TEXT(MOD(ABS(L3),60),"00")&amp;"m")</f>
        <v/>
      </c>
      <c r="I3" s="3">
        <f>IF(M3="","",IF(M3&lt;0,"-","")&amp;INT(ABS(M3)/60)&amp;"h "&amp;TEXT(MOD(ABS(M3),60),"00")&amp;"m")</f>
        <v/>
      </c>
      <c r="J3" s="3" t="n">
        <v>450</v>
      </c>
      <c r="K3" s="3">
        <f>SUMIFS('Rohdaten Tracks'!$J:$J,'Rohdaten Tracks'!$A:$A,$B3)</f>
        <v/>
      </c>
      <c r="L3" s="3">
        <f>K3-J3</f>
        <v/>
      </c>
      <c r="M3" s="3">
        <f>MAX(0,J3-K3)</f>
        <v/>
      </c>
      <c r="N3" s="3" t="inlineStr">
        <is>
          <t>Softwareprojekt 24FADP01</t>
        </is>
      </c>
      <c r="O3" s="3" t="inlineStr">
        <is>
          <t>Softwareprojekt 24FADP01, Pause</t>
        </is>
      </c>
      <c r="P3" s="3" t="inlineStr">
        <is>
          <t>abgeschlossen</t>
        </is>
      </c>
    </row>
    <row r="4">
      <c r="A4" s="3" t="n">
        <v>23</v>
      </c>
      <c r="B4" s="6" t="n">
        <v>46176</v>
      </c>
      <c r="C4" s="3" t="inlineStr">
        <is>
          <t>Juni</t>
        </is>
      </c>
      <c r="D4" s="3" t="inlineStr">
        <is>
          <t>06:00</t>
        </is>
      </c>
      <c r="E4" s="3" t="inlineStr">
        <is>
          <t>17:00</t>
        </is>
      </c>
      <c r="F4" s="3">
        <f>IF(J4="","",IF(J4&lt;0,"-","")&amp;INT(ABS(J4)/60)&amp;"h "&amp;TEXT(MOD(ABS(J4),60),"00")&amp;"m")</f>
        <v/>
      </c>
      <c r="G4" s="3">
        <f>IF(K4="","",IF(K4&lt;0,"-","")&amp;INT(ABS(K4)/60)&amp;"h "&amp;TEXT(MOD(ABS(K4),60),"00")&amp;"m")</f>
        <v/>
      </c>
      <c r="H4" s="4">
        <f>IF(L4="","",IF(L4&lt;0,"-","")&amp;INT(ABS(L4)/60)&amp;"h "&amp;TEXT(MOD(ABS(L4),60),"00")&amp;"m")</f>
        <v/>
      </c>
      <c r="I4" s="3">
        <f>IF(M4="","",IF(M4&lt;0,"-","")&amp;INT(ABS(M4)/60)&amp;"h "&amp;TEXT(MOD(ABS(M4),60),"00")&amp;"m")</f>
        <v/>
      </c>
      <c r="J4" s="3" t="n">
        <v>450</v>
      </c>
      <c r="K4" s="3">
        <f>SUMIFS('Rohdaten Tracks'!$J:$J,'Rohdaten Tracks'!$A:$A,$B4)</f>
        <v/>
      </c>
      <c r="L4" s="3">
        <f>K4-J4</f>
        <v/>
      </c>
      <c r="M4" s="3">
        <f>MAX(0,J4-K4)</f>
        <v/>
      </c>
      <c r="N4" s="3" t="inlineStr">
        <is>
          <t>Softwareprojekt 24FADP01</t>
        </is>
      </c>
      <c r="O4" s="3" t="inlineStr">
        <is>
          <t>Softwareprojekt 24FADP01, mobileOffice, Pause</t>
        </is>
      </c>
      <c r="P4" s="3" t="inlineStr">
        <is>
          <t>abgeschlossen</t>
        </is>
      </c>
    </row>
    <row r="5">
      <c r="A5" s="11" t="n">
        <v>23</v>
      </c>
      <c r="B5" s="12" t="n">
        <v>46177</v>
      </c>
      <c r="C5" s="11" t="inlineStr">
        <is>
          <t>Juni</t>
        </is>
      </c>
      <c r="D5" s="11" t="inlineStr"/>
      <c r="E5" s="11" t="inlineStr"/>
      <c r="F5" s="11">
        <f>IF(J5="","",IF(J5&lt;0,"-","")&amp;INT(ABS(J5)/60)&amp;"h "&amp;TEXT(MOD(ABS(J5),60),"00")&amp;"m")</f>
        <v/>
      </c>
      <c r="G5" s="11">
        <f>IF(K5="","",IF(K5&lt;0,"-","")&amp;INT(ABS(K5)/60)&amp;"h "&amp;TEXT(MOD(ABS(K5),60),"00")&amp;"m")</f>
        <v/>
      </c>
      <c r="H5" s="11">
        <f>IF(L5="","",IF(L5&lt;0,"-","")&amp;INT(ABS(L5)/60)&amp;"h "&amp;TEXT(MOD(ABS(L5),60),"00")&amp;"m")</f>
        <v/>
      </c>
      <c r="I5" s="11">
        <f>IF(M5="","",IF(M5&lt;0,"-","")&amp;INT(ABS(M5)/60)&amp;"h "&amp;TEXT(MOD(ABS(M5),60),"00")&amp;"m")</f>
        <v/>
      </c>
      <c r="J5" s="11" t="n">
        <v>450</v>
      </c>
      <c r="K5" s="11">
        <f>SUMIFS('Rohdaten Tracks'!$J:$J,'Rohdaten Tracks'!$A:$A,$B5)</f>
        <v/>
      </c>
      <c r="L5" s="11">
        <f>K5-J5</f>
        <v/>
      </c>
      <c r="M5" s="11">
        <f>MAX(0,J5-K5)</f>
        <v/>
      </c>
      <c r="N5" s="11" t="inlineStr">
        <is>
          <t>Fronleichnam</t>
        </is>
      </c>
      <c r="O5" s="11" t="inlineStr">
        <is>
          <t>Feiertag</t>
        </is>
      </c>
      <c r="P5" s="11" t="inlineStr">
        <is>
          <t>abgeschlossen</t>
        </is>
      </c>
    </row>
    <row r="6">
      <c r="A6" s="3" t="n">
        <v>23</v>
      </c>
      <c r="B6" s="6" t="n">
        <v>46178</v>
      </c>
      <c r="C6" s="3" t="inlineStr">
        <is>
          <t>Juni</t>
        </is>
      </c>
      <c r="D6" s="3" t="inlineStr">
        <is>
          <t>06:00</t>
        </is>
      </c>
      <c r="E6" s="3" t="inlineStr">
        <is>
          <t>16:00</t>
        </is>
      </c>
      <c r="F6" s="3">
        <f>IF(J6="","",IF(J6&lt;0,"-","")&amp;INT(ABS(J6)/60)&amp;"h "&amp;TEXT(MOD(ABS(J6),60),"00")&amp;"m")</f>
        <v/>
      </c>
      <c r="G6" s="3">
        <f>IF(K6="","",IF(K6&lt;0,"-","")&amp;INT(ABS(K6)/60)&amp;"h "&amp;TEXT(MOD(ABS(K6),60),"00")&amp;"m")</f>
        <v/>
      </c>
      <c r="H6" s="4">
        <f>IF(L6="","",IF(L6&lt;0,"-","")&amp;INT(ABS(L6)/60)&amp;"h "&amp;TEXT(MOD(ABS(L6),60),"00")&amp;"m")</f>
        <v/>
      </c>
      <c r="I6" s="3">
        <f>IF(M6="","",IF(M6&lt;0,"-","")&amp;INT(ABS(M6)/60)&amp;"h "&amp;TEXT(MOD(ABS(M6),60),"00")&amp;"m")</f>
        <v/>
      </c>
      <c r="J6" s="3" t="n">
        <v>450</v>
      </c>
      <c r="K6" s="3">
        <f>SUMIFS('Rohdaten Tracks'!$J:$J,'Rohdaten Tracks'!$A:$A,$B6)</f>
        <v/>
      </c>
      <c r="L6" s="3">
        <f>K6-J6</f>
        <v/>
      </c>
      <c r="M6" s="3">
        <f>MAX(0,J6-K6)</f>
        <v/>
      </c>
      <c r="N6" s="3" t="inlineStr">
        <is>
          <t>Softwareprojekt 24FADP01</t>
        </is>
      </c>
      <c r="O6" s="3" t="inlineStr">
        <is>
          <t>Softwareprojekt 24FADP01, mobileOffice, Pause</t>
        </is>
      </c>
      <c r="P6" s="3" t="inlineStr">
        <is>
          <t>abgeschlossen</t>
        </is>
      </c>
    </row>
    <row r="7">
      <c r="A7" s="14" t="n">
        <v>24</v>
      </c>
      <c r="B7" s="15" t="n">
        <v>46181</v>
      </c>
      <c r="C7" s="14" t="inlineStr">
        <is>
          <t>Juni</t>
        </is>
      </c>
      <c r="D7" s="14" t="inlineStr">
        <is>
          <t>06:00</t>
        </is>
      </c>
      <c r="E7" s="14" t="inlineStr">
        <is>
          <t>16:00</t>
        </is>
      </c>
      <c r="F7" s="14">
        <f>IF(J7="","",IF(J7&lt;0,"-","")&amp;INT(ABS(J7)/60)&amp;"h "&amp;TEXT(MOD(ABS(J7),60),"00")&amp;"m")</f>
        <v/>
      </c>
      <c r="G7" s="14">
        <f>IF(K7="","",IF(K7&lt;0,"-","")&amp;INT(ABS(K7)/60)&amp;"h "&amp;TEXT(MOD(ABS(K7),60),"00")&amp;"m")</f>
        <v/>
      </c>
      <c r="H7" s="4">
        <f>IF(L7="","",IF(L7&lt;0,"-","")&amp;INT(ABS(L7)/60)&amp;"h "&amp;TEXT(MOD(ABS(L7),60),"00")&amp;"m")</f>
        <v/>
      </c>
      <c r="I7" s="14">
        <f>IF(M7="","",IF(M7&lt;0,"-","")&amp;INT(ABS(M7)/60)&amp;"h "&amp;TEXT(MOD(ABS(M7),60),"00")&amp;"m")</f>
        <v/>
      </c>
      <c r="J7" s="14" t="n">
        <v>450</v>
      </c>
      <c r="K7" s="14">
        <f>SUMIFS('Rohdaten Tracks'!$J:$J,'Rohdaten Tracks'!$A:$A,$B7)</f>
        <v/>
      </c>
      <c r="L7" s="14">
        <f>K7-J7</f>
        <v/>
      </c>
      <c r="M7" s="14">
        <f>MAX(0,J7-K7)</f>
        <v/>
      </c>
      <c r="N7" s="14" t="inlineStr">
        <is>
          <t>Softwareprojekt 24FADP01</t>
        </is>
      </c>
      <c r="O7" s="14" t="inlineStr">
        <is>
          <t>Softwareprojekt 24FADP01, Pause</t>
        </is>
      </c>
      <c r="P7" s="14" t="inlineStr">
        <is>
          <t>abgeschlossen</t>
        </is>
      </c>
    </row>
    <row r="8">
      <c r="A8" s="14" t="n">
        <v>24</v>
      </c>
      <c r="B8" s="15" t="n">
        <v>46182</v>
      </c>
      <c r="C8" s="14" t="inlineStr">
        <is>
          <t>Juni</t>
        </is>
      </c>
      <c r="D8" s="14" t="inlineStr">
        <is>
          <t>06:00</t>
        </is>
      </c>
      <c r="E8" s="14" t="inlineStr">
        <is>
          <t>16:15</t>
        </is>
      </c>
      <c r="F8" s="14">
        <f>IF(J8="","",IF(J8&lt;0,"-","")&amp;INT(ABS(J8)/60)&amp;"h "&amp;TEXT(MOD(ABS(J8),60),"00")&amp;"m")</f>
        <v/>
      </c>
      <c r="G8" s="14">
        <f>IF(K8="","",IF(K8&lt;0,"-","")&amp;INT(ABS(K8)/60)&amp;"h "&amp;TEXT(MOD(ABS(K8),60),"00")&amp;"m")</f>
        <v/>
      </c>
      <c r="H8" s="4">
        <f>IF(L8="","",IF(L8&lt;0,"-","")&amp;INT(ABS(L8)/60)&amp;"h "&amp;TEXT(MOD(ABS(L8),60),"00")&amp;"m")</f>
        <v/>
      </c>
      <c r="I8" s="14">
        <f>IF(M8="","",IF(M8&lt;0,"-","")&amp;INT(ABS(M8)/60)&amp;"h "&amp;TEXT(MOD(ABS(M8),60),"00")&amp;"m")</f>
        <v/>
      </c>
      <c r="J8" s="14" t="n">
        <v>450</v>
      </c>
      <c r="K8" s="14">
        <f>SUMIFS('Rohdaten Tracks'!$J:$J,'Rohdaten Tracks'!$A:$A,$B8)</f>
        <v/>
      </c>
      <c r="L8" s="14">
        <f>K8-J8</f>
        <v/>
      </c>
      <c r="M8" s="14">
        <f>MAX(0,J8-K8)</f>
        <v/>
      </c>
      <c r="N8" s="14" t="inlineStr">
        <is>
          <t>Softwareprojekt 24FADP01</t>
        </is>
      </c>
      <c r="O8" s="14" t="inlineStr">
        <is>
          <t>Softwareprojekt 24FADP01, Pause</t>
        </is>
      </c>
      <c r="P8" s="14" t="inlineStr">
        <is>
          <t>abgeschlossen</t>
        </is>
      </c>
    </row>
    <row r="9">
      <c r="A9" s="8" t="n">
        <v>24</v>
      </c>
      <c r="B9" s="7" t="n">
        <v>46183</v>
      </c>
      <c r="C9" s="8" t="inlineStr">
        <is>
          <t>Juni</t>
        </is>
      </c>
      <c r="D9" s="8" t="inlineStr">
        <is>
          <t>06:15</t>
        </is>
      </c>
      <c r="E9" s="8" t="inlineStr">
        <is>
          <t>08:30</t>
        </is>
      </c>
      <c r="F9" s="8">
        <f>IF(J9="","",IF(J9&lt;0,"-","")&amp;INT(ABS(J9)/60)&amp;"h "&amp;TEXT(MOD(ABS(J9),60),"00")&amp;"m")</f>
        <v/>
      </c>
      <c r="G9" s="8">
        <f>IF(K9="","",IF(K9&lt;0,"-","")&amp;INT(ABS(K9)/60)&amp;"h "&amp;TEXT(MOD(ABS(K9),60),"00")&amp;"m")</f>
        <v/>
      </c>
      <c r="H9" s="5">
        <f>IF(L9="","",IF(L9&lt;0,"-","")&amp;INT(ABS(L9)/60)&amp;"h "&amp;TEXT(MOD(ABS(L9),60),"00")&amp;"m")</f>
        <v/>
      </c>
      <c r="I9" s="8">
        <f>IF(M9="","",IF(M9&lt;0,"-","")&amp;INT(ABS(M9)/60)&amp;"h "&amp;TEXT(MOD(ABS(M9),60),"00")&amp;"m")</f>
        <v/>
      </c>
      <c r="J9" s="8" t="n">
        <v>450</v>
      </c>
      <c r="K9" s="8">
        <f>SUMIFS('Rohdaten Tracks'!$J:$J,'Rohdaten Tracks'!$A:$A,$B9)</f>
        <v/>
      </c>
      <c r="L9" s="8">
        <f>K9-J9</f>
        <v/>
      </c>
      <c r="M9" s="8">
        <f>MAX(0,J9-K9)</f>
        <v/>
      </c>
      <c r="N9" s="8" t="inlineStr"/>
      <c r="O9" s="8" t="inlineStr">
        <is>
          <t>Softwareprojekt 24FADP01, mobileOffice, Pause</t>
        </is>
      </c>
      <c r="P9" s="8" t="inlineStr">
        <is>
          <t>offen</t>
        </is>
      </c>
    </row>
    <row r="10"/>
    <row r="11">
      <c r="A11" s="20" t="inlineStr">
        <is>
          <t>Summe</t>
        </is>
      </c>
      <c r="B11" s="21" t="n"/>
      <c r="C11" s="21" t="n"/>
      <c r="D11" s="21" t="n"/>
      <c r="E11" s="21" t="n"/>
      <c r="F11" s="20">
        <f>IF(J11="","",IF(J11&lt;0,"-","")&amp;INT(ABS(J11)/60)&amp;"h "&amp;TEXT(MOD(ABS(J11),60),"00")&amp;"m")</f>
        <v/>
      </c>
      <c r="G11" s="20">
        <f>IF(K11="","",IF(K11&lt;0,"-","")&amp;INT(ABS(K11)/60)&amp;"h "&amp;TEXT(MOD(ABS(K11),60),"00")&amp;"m")</f>
        <v/>
      </c>
      <c r="H11" s="22">
        <f>IF(L11="","",IF(L11&lt;0,"-","")&amp;INT(ABS(L11)/60)&amp;"h "&amp;TEXT(MOD(ABS(L11),60),"00")&amp;"m")</f>
        <v/>
      </c>
      <c r="I11" s="20">
        <f>IF(M11="","",IF(M11&lt;0,"-","")&amp;INT(ABS(M11)/60)&amp;"h "&amp;TEXT(MOD(ABS(M11),60),"00")&amp;"m")</f>
        <v/>
      </c>
      <c r="J11" s="20">
        <f>SUM(J2:J9)</f>
        <v/>
      </c>
      <c r="K11" s="20">
        <f>SUM(K2:K9)</f>
        <v/>
      </c>
      <c r="L11" s="20">
        <f>SUM(L2:L9)</f>
        <v/>
      </c>
      <c r="M11" s="20">
        <f>SUM(M2:M9)</f>
        <v/>
      </c>
      <c r="N11" s="21" t="n"/>
      <c r="O11" s="21" t="n"/>
      <c r="P11" s="21" t="n"/>
    </row>
  </sheetData>
  <autoFilter ref="A1:P9"/>
  <conditionalFormatting sqref="H2">
    <cfRule type="expression" priority="1" dxfId="0">
      <formula>$L2&lt;0</formula>
    </cfRule>
    <cfRule type="expression" priority="2" dxfId="1">
      <formula>$L2&gt;0</formula>
    </cfRule>
  </conditionalFormatting>
  <conditionalFormatting sqref="H3">
    <cfRule type="expression" priority="3" dxfId="0">
      <formula>$L3&lt;0</formula>
    </cfRule>
    <cfRule type="expression" priority="4" dxfId="1">
      <formula>$L3&gt;0</formula>
    </cfRule>
  </conditionalFormatting>
  <conditionalFormatting sqref="H4">
    <cfRule type="expression" priority="5" dxfId="0">
      <formula>$L4&lt;0</formula>
    </cfRule>
    <cfRule type="expression" priority="6" dxfId="1">
      <formula>$L4&gt;0</formula>
    </cfRule>
  </conditionalFormatting>
  <conditionalFormatting sqref="H5">
    <cfRule type="expression" priority="7" dxfId="0">
      <formula>$L5&lt;0</formula>
    </cfRule>
    <cfRule type="expression" priority="8" dxfId="1">
      <formula>$L5&gt;0</formula>
    </cfRule>
  </conditionalFormatting>
  <conditionalFormatting sqref="H6">
    <cfRule type="expression" priority="9" dxfId="0">
      <formula>$L6&lt;0</formula>
    </cfRule>
    <cfRule type="expression" priority="10" dxfId="1">
      <formula>$L6&gt;0</formula>
    </cfRule>
  </conditionalFormatting>
  <conditionalFormatting sqref="H7">
    <cfRule type="expression" priority="11" dxfId="0">
      <formula>$L7&lt;0</formula>
    </cfRule>
    <cfRule type="expression" priority="12" dxfId="1">
      <formula>$L7&gt;0</formula>
    </cfRule>
  </conditionalFormatting>
  <conditionalFormatting sqref="H8">
    <cfRule type="expression" priority="13" dxfId="0">
      <formula>$L8&lt;0</formula>
    </cfRule>
    <cfRule type="expression" priority="14" dxfId="1">
      <formula>$L8&gt;0</formula>
    </cfRule>
  </conditionalFormatting>
  <conditionalFormatting sqref="H9">
    <cfRule type="expression" priority="15" dxfId="0">
      <formula>$L9&lt;0</formula>
    </cfRule>
    <cfRule type="expression" priority="16" dxfId="1">
      <formula>$L9&gt;0</formula>
    </cfRule>
  </conditionalFormatting>
  <conditionalFormatting sqref="H11">
    <cfRule type="expression" priority="17" dxfId="0">
      <formula>$L11&lt;0</formula>
    </cfRule>
    <cfRule type="expression" priority="18" dxfId="1">
      <formula>$L11&gt;0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2026-06-10T10:17:49Z</dcterms:created>
  <dcterms:modified xsi:type="dcterms:W3CDTF">2026-06-10T10:17:50Z</dcterms:modified>
</cp:coreProperties>
</file>